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2a138df44196f6b/Desktop/"/>
    </mc:Choice>
  </mc:AlternateContent>
  <xr:revisionPtr revIDLastSave="208" documentId="13_ncr:1_{8AD645C6-B911-4433-8F58-7169CC7B5613}" xr6:coauthVersionLast="47" xr6:coauthVersionMax="47" xr10:uidLastSave="{FCBFA6FD-A94B-4AB9-BA2D-3C8F4363AD83}"/>
  <bookViews>
    <workbookView xWindow="-108" yWindow="-108" windowWidth="23256" windowHeight="12456" xr2:uid="{1C13E1EC-790E-4ADA-B36C-69144628754F}"/>
  </bookViews>
  <sheets>
    <sheet name="BLOKHUS" sheetId="2" r:id="rId1"/>
    <sheet name="GRØNHØJ" sheetId="1" r:id="rId2"/>
    <sheet name="HAL JETSMARK" sheetId="4" r:id="rId3"/>
    <sheet name="SKOLE JETSMARK" sheetId="5" r:id="rId4"/>
    <sheet name="STADION JETSMARK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5" l="1"/>
  <c r="G6" i="5"/>
  <c r="G5" i="5"/>
  <c r="G4" i="5"/>
  <c r="F7" i="5"/>
  <c r="F6" i="5"/>
  <c r="F5" i="5"/>
  <c r="F4" i="5"/>
  <c r="G7" i="3"/>
  <c r="G6" i="3"/>
  <c r="G5" i="3"/>
  <c r="G4" i="3"/>
  <c r="F7" i="3"/>
  <c r="F6" i="3"/>
  <c r="F5" i="3"/>
  <c r="F4" i="3"/>
  <c r="G7" i="4"/>
  <c r="G6" i="4"/>
  <c r="G5" i="4"/>
  <c r="G4" i="4"/>
  <c r="F7" i="4"/>
  <c r="F6" i="4"/>
  <c r="F5" i="4"/>
  <c r="F4" i="4"/>
  <c r="F5" i="1"/>
  <c r="F4" i="1"/>
  <c r="G5" i="1"/>
  <c r="G4" i="1"/>
  <c r="F8" i="5" l="1"/>
  <c r="G8" i="5"/>
  <c r="G8" i="3"/>
  <c r="F8" i="3"/>
  <c r="F8" i="4"/>
  <c r="G8" i="4"/>
  <c r="G6" i="1"/>
  <c r="F6" i="1"/>
  <c r="G5" i="2"/>
  <c r="F5" i="2"/>
  <c r="G4" i="2"/>
  <c r="F4" i="2"/>
  <c r="F6" i="2" s="1"/>
  <c r="G6" i="2" l="1"/>
</calcChain>
</file>

<file path=xl/sharedStrings.xml><?xml version="1.0" encoding="utf-8"?>
<sst xmlns="http://schemas.openxmlformats.org/spreadsheetml/2006/main" count="504" uniqueCount="299">
  <si>
    <t>2779 5253</t>
  </si>
  <si>
    <t>4236 1155</t>
  </si>
  <si>
    <t>Aftensmad</t>
  </si>
  <si>
    <t>Andreas Bøknæs</t>
  </si>
  <si>
    <t>6130 4943</t>
  </si>
  <si>
    <t>2224 8299</t>
  </si>
  <si>
    <t>2270 2155</t>
  </si>
  <si>
    <t>Rita Nielsen</t>
  </si>
  <si>
    <t>4093 7799</t>
  </si>
  <si>
    <t>2493 4130</t>
  </si>
  <si>
    <t>2982 5800</t>
  </si>
  <si>
    <t>BLOKHUS   -   Restaurant Nordstjernen</t>
  </si>
  <si>
    <t>Torsdag d. 29. maj 2025</t>
  </si>
  <si>
    <t>Fredag d. 30. maj 2025</t>
  </si>
  <si>
    <t>Lørdag d. 31. maj 2025</t>
  </si>
  <si>
    <t>Søndag d. 1. juni 2025</t>
  </si>
  <si>
    <t>GRØNHØJ   -   Landal Grønhøj Strand</t>
  </si>
  <si>
    <t>ANSVARLIGE</t>
  </si>
  <si>
    <t>BØJE LUNDTOFT</t>
  </si>
  <si>
    <t>ANDREAS BØKNÆS</t>
  </si>
  <si>
    <t>Morgenmad</t>
  </si>
  <si>
    <t xml:space="preserve">Bøje Lundtoft </t>
  </si>
  <si>
    <t>Jeppe Lundtoft</t>
  </si>
  <si>
    <t>Pia Lundtoft</t>
  </si>
  <si>
    <t>Elina Lundtoft</t>
  </si>
  <si>
    <t>Milan Lundtoft</t>
  </si>
  <si>
    <t>Ebba Andersen</t>
  </si>
  <si>
    <t>Claus Laursen</t>
  </si>
  <si>
    <t>Niels Bøknæs</t>
  </si>
  <si>
    <t>2859 4745</t>
  </si>
  <si>
    <t>Brian Nielsen</t>
  </si>
  <si>
    <t>Mette Lundtoft</t>
  </si>
  <si>
    <t>2139 5615</t>
  </si>
  <si>
    <t>TOTAL - VAGTER</t>
  </si>
  <si>
    <t>TOTAL - MORGENMAD</t>
  </si>
  <si>
    <t>TOTAL - AFTENSMAD</t>
  </si>
  <si>
    <t>VAGTER</t>
  </si>
  <si>
    <t>MANGLER</t>
  </si>
  <si>
    <t>Lotte Bøknæs</t>
  </si>
  <si>
    <t>6040 7514</t>
  </si>
  <si>
    <t>ANSVARLIG</t>
  </si>
  <si>
    <t>BLOKHUS                                  Restaurant Nordstjernen</t>
  </si>
  <si>
    <t>GRØNHØJ                                                   Landal Grønhøj Strand</t>
  </si>
  <si>
    <t>JETSMARK   -   Jetsmark Idrætscenter</t>
  </si>
  <si>
    <t>JETSMARK                                 Jetsmark Idrætscenter</t>
  </si>
  <si>
    <t>Mette Kasten</t>
  </si>
  <si>
    <t>2466 2638</t>
  </si>
  <si>
    <t>Lena Rudkjøbing</t>
  </si>
  <si>
    <t>2814 5618</t>
  </si>
  <si>
    <t>Lisa Buur Helbo</t>
  </si>
  <si>
    <t>6017 2639</t>
  </si>
  <si>
    <t>Mette Hovalt Nielsen</t>
  </si>
  <si>
    <t>2226 1660</t>
  </si>
  <si>
    <t>Pia Steen Bjerring</t>
  </si>
  <si>
    <t>3065 4646</t>
  </si>
  <si>
    <t>Carina Mølgaard</t>
  </si>
  <si>
    <t>2063 9692</t>
  </si>
  <si>
    <t xml:space="preserve">Anette Lund Hansen </t>
  </si>
  <si>
    <t>4062 4169</t>
  </si>
  <si>
    <t>Per Bang</t>
  </si>
  <si>
    <t>2093 1724</t>
  </si>
  <si>
    <t>Camilla Bak</t>
  </si>
  <si>
    <t>4073 2492</t>
  </si>
  <si>
    <t>Helle Højer</t>
  </si>
  <si>
    <t>2636 8837</t>
  </si>
  <si>
    <t>Maria Rødhus</t>
  </si>
  <si>
    <t>Opvask</t>
  </si>
  <si>
    <t>Tinna Søndergaard Nielsen</t>
  </si>
  <si>
    <t>4174 7593</t>
  </si>
  <si>
    <t>TOTAL - OPVASK</t>
  </si>
  <si>
    <t>Nattevagt</t>
  </si>
  <si>
    <t>Lars Lundtoft</t>
  </si>
  <si>
    <t>2072 5514</t>
  </si>
  <si>
    <t>TOTAL - NATTEVAGT</t>
  </si>
  <si>
    <t>Kenneth Børgesson</t>
  </si>
  <si>
    <t>2258 3979</t>
  </si>
  <si>
    <t>Lone Haugaard</t>
  </si>
  <si>
    <t>5120 6417</t>
  </si>
  <si>
    <t>Mads Borup</t>
  </si>
  <si>
    <t>2680 7316</t>
  </si>
  <si>
    <t>Simone</t>
  </si>
  <si>
    <t>Anette Nielsen</t>
  </si>
  <si>
    <t>4099 8336</t>
  </si>
  <si>
    <t>Dorthe Smith</t>
  </si>
  <si>
    <t>2490 7254</t>
  </si>
  <si>
    <t>Lone Smith</t>
  </si>
  <si>
    <t>4048 1577</t>
  </si>
  <si>
    <t>Rene Nielsen</t>
  </si>
  <si>
    <t>Brian Rodkjær</t>
  </si>
  <si>
    <t>5190 9827</t>
  </si>
  <si>
    <t>Jannie L. Sørensen</t>
  </si>
  <si>
    <t>2146 9871</t>
  </si>
  <si>
    <t>JETSMARK   -   Jetsmark Stadion</t>
  </si>
  <si>
    <t>JETSMARK                                 Jetsmark Stadion</t>
  </si>
  <si>
    <t>DORTE MYLTING</t>
  </si>
  <si>
    <t>2266 1750</t>
  </si>
  <si>
    <t>Teltvagt</t>
  </si>
  <si>
    <t>Kim Visby Christensen</t>
  </si>
  <si>
    <t>2835 2904</t>
  </si>
  <si>
    <t>Malene Mogensen</t>
  </si>
  <si>
    <t>6017 3955</t>
  </si>
  <si>
    <t>Pia Høj Kristensen</t>
  </si>
  <si>
    <t>2818 7962</t>
  </si>
  <si>
    <t>Sandwich</t>
  </si>
  <si>
    <t>ID-kort</t>
  </si>
  <si>
    <t>Christina Jonstrup</t>
  </si>
  <si>
    <t>2515 8600</t>
  </si>
  <si>
    <t>Mathias Holst Hvilshøj</t>
  </si>
  <si>
    <t>6146 0058</t>
  </si>
  <si>
    <t>Helle Holmsgaard Laursen</t>
  </si>
  <si>
    <t>2763 3372</t>
  </si>
  <si>
    <t>Maria Rørbæk</t>
  </si>
  <si>
    <t>5382 1486</t>
  </si>
  <si>
    <t>Rocky Wisam</t>
  </si>
  <si>
    <t>7194 7503</t>
  </si>
  <si>
    <t>Oprydning + WC</t>
  </si>
  <si>
    <t>Seniorklubben</t>
  </si>
  <si>
    <t>Susanne L. Kristiansen</t>
  </si>
  <si>
    <t>4013 0521</t>
  </si>
  <si>
    <t>Henrik L. Kristiansen</t>
  </si>
  <si>
    <t>3177 8494</t>
  </si>
  <si>
    <t>Sidan Brim</t>
  </si>
  <si>
    <t>4231 0213</t>
  </si>
  <si>
    <t>Johannes Steffensen</t>
  </si>
  <si>
    <t>4041 8539</t>
  </si>
  <si>
    <t>7170 0846</t>
  </si>
  <si>
    <t>Frederik Hejlesen</t>
  </si>
  <si>
    <t>Alfred Dahl Larsen</t>
  </si>
  <si>
    <t>4026 4433</t>
  </si>
  <si>
    <t>2622 1338</t>
  </si>
  <si>
    <t>Michael Mylting</t>
  </si>
  <si>
    <t>4016 9923</t>
  </si>
  <si>
    <t xml:space="preserve">Oprydning </t>
  </si>
  <si>
    <t>TOTAL - TELTVAGT</t>
  </si>
  <si>
    <t>TOTAL - REGISTRERING ID-KORT</t>
  </si>
  <si>
    <t>TOTAL - UDLEVERING SANDWICH</t>
  </si>
  <si>
    <t>TOTAL - OPRYDNING (+WC)</t>
  </si>
  <si>
    <t>Onsdag d. 28. maj 2025</t>
  </si>
  <si>
    <t>Indkvartering</t>
  </si>
  <si>
    <t>Majken Dunker</t>
  </si>
  <si>
    <t>6071 1141</t>
  </si>
  <si>
    <t>Trine Bjørn Bisgaard</t>
  </si>
  <si>
    <t>2970 8068</t>
  </si>
  <si>
    <t>Vilius Jonusas</t>
  </si>
  <si>
    <t>2065 5640</t>
  </si>
  <si>
    <t>Aftenvagt</t>
  </si>
  <si>
    <t>John Andersen</t>
  </si>
  <si>
    <t>2075 0892</t>
  </si>
  <si>
    <t>Nicklas Biehl</t>
  </si>
  <si>
    <t>2297 1735</t>
  </si>
  <si>
    <t>Jesper Holmsgaard</t>
  </si>
  <si>
    <t>2942 1813</t>
  </si>
  <si>
    <t>Marcus Sloth</t>
  </si>
  <si>
    <t>2442 7613</t>
  </si>
  <si>
    <t>Morgenvagt</t>
  </si>
  <si>
    <t>Formiddagsvagt</t>
  </si>
  <si>
    <t>Eftermiddagsvagt</t>
  </si>
  <si>
    <t>Morten Christiansen</t>
  </si>
  <si>
    <t>4161 5698</t>
  </si>
  <si>
    <t>Michael Kristensen</t>
  </si>
  <si>
    <t>6094 6933</t>
  </si>
  <si>
    <t>Lisbeth Kaufmann Nielsen</t>
  </si>
  <si>
    <t>2250 5998</t>
  </si>
  <si>
    <t>3177 8491</t>
  </si>
  <si>
    <t>Carsten Ziegler Jensen</t>
  </si>
  <si>
    <t>4091 0047</t>
  </si>
  <si>
    <t>Dennis Nielsen</t>
  </si>
  <si>
    <t>6022 5809</t>
  </si>
  <si>
    <t>Michael Wiggers</t>
  </si>
  <si>
    <t>2219 1773</t>
  </si>
  <si>
    <t>Jesper Vittrup Hansen</t>
  </si>
  <si>
    <t>3126 6093</t>
  </si>
  <si>
    <t>Dennis Holst</t>
  </si>
  <si>
    <t>2216 9423</t>
  </si>
  <si>
    <t>Mads Lundgaard</t>
  </si>
  <si>
    <t>2213 1748</t>
  </si>
  <si>
    <t>Maria H. Ottesen</t>
  </si>
  <si>
    <t>2276 5543</t>
  </si>
  <si>
    <t>Jeanne Kræmmergaard</t>
  </si>
  <si>
    <t>Jacob Møller</t>
  </si>
  <si>
    <t>3134 5914</t>
  </si>
  <si>
    <t>Nina Hvilshøj</t>
  </si>
  <si>
    <t>2491 3590</t>
  </si>
  <si>
    <t>Martin Hvilshøj</t>
  </si>
  <si>
    <t>2266 0058</t>
  </si>
  <si>
    <t>Benjamin Berthelsen</t>
  </si>
  <si>
    <t>2275 6095</t>
  </si>
  <si>
    <t xml:space="preserve">JETSMARK   -   Skolecenter Jetsmark </t>
  </si>
  <si>
    <t xml:space="preserve">JETSMARK                                 Skolecenter Jetsmark </t>
  </si>
  <si>
    <t>TOTAL - INDKVARTERING &amp; OPRYDNING</t>
  </si>
  <si>
    <t>TOTAL - MORGEN &amp; FOR-/EFTERMIDDAG</t>
  </si>
  <si>
    <t>TOTAL - AFTENVAGT</t>
  </si>
  <si>
    <t>PIA STEEN BJERRING</t>
  </si>
  <si>
    <t>Tonni Møller</t>
  </si>
  <si>
    <t>Ann Steen Holmbech</t>
  </si>
  <si>
    <t>Stephine Jørgensen</t>
  </si>
  <si>
    <t>Christian Harbo Larsen</t>
  </si>
  <si>
    <t>Tobias Lassen</t>
  </si>
  <si>
    <t>Casper Valentin</t>
  </si>
  <si>
    <t>Sam Sveningsen</t>
  </si>
  <si>
    <t>Marianne Slott</t>
  </si>
  <si>
    <t>Betinna Guldager</t>
  </si>
  <si>
    <t>Mette Schønning</t>
  </si>
  <si>
    <t>Daniel R. Jensen</t>
  </si>
  <si>
    <t>Flemming Dahl</t>
  </si>
  <si>
    <t>Katrine Andersen</t>
  </si>
  <si>
    <t>Michelle Lundtoft</t>
  </si>
  <si>
    <t>Niklas Biehl</t>
  </si>
  <si>
    <t>Josephine Biehl</t>
  </si>
  <si>
    <t>Dennis Lundtoft</t>
  </si>
  <si>
    <t>Sara Kjelgaard Heidelberg</t>
  </si>
  <si>
    <t>Susanne Nielsen</t>
  </si>
  <si>
    <t>Majds</t>
  </si>
  <si>
    <t>Slettet</t>
  </si>
  <si>
    <t xml:space="preserve">Henrik </t>
  </si>
  <si>
    <t>Sover i Hallen</t>
  </si>
  <si>
    <t>Johannes</t>
  </si>
  <si>
    <t>Villus</t>
  </si>
  <si>
    <t>Oskar</t>
  </si>
  <si>
    <t>Edin</t>
  </si>
  <si>
    <t>Alfred</t>
  </si>
  <si>
    <t>Christoffer</t>
  </si>
  <si>
    <t>Alexander</t>
  </si>
  <si>
    <t>2968 8376</t>
  </si>
  <si>
    <t>2629 6804</t>
  </si>
  <si>
    <t>LUKKET</t>
  </si>
  <si>
    <t>VS</t>
  </si>
  <si>
    <t>Magnus Dissing</t>
  </si>
  <si>
    <t>Anders Nielsen</t>
  </si>
  <si>
    <t>Niels Blicker</t>
  </si>
  <si>
    <t>Lasse Hjordt</t>
  </si>
  <si>
    <t>Sep C</t>
  </si>
  <si>
    <t>Kristian</t>
  </si>
  <si>
    <t>Simon B</t>
  </si>
  <si>
    <t>Jeppe Nielsen</t>
  </si>
  <si>
    <t>Nikolej Esholm</t>
  </si>
  <si>
    <t>Jens D.</t>
  </si>
  <si>
    <t>Rasmus Andersen</t>
  </si>
  <si>
    <t>Søren Larsen</t>
  </si>
  <si>
    <t>Thina &amp; Mia Rose</t>
  </si>
  <si>
    <t>Niels Bøknæs &amp; Jens D.</t>
  </si>
  <si>
    <t>Casper Thomsen</t>
  </si>
  <si>
    <t>Anders Esholm</t>
  </si>
  <si>
    <t>Frederik Ibsen</t>
  </si>
  <si>
    <t>Dakwas</t>
  </si>
  <si>
    <t>Jacob Kaufmann</t>
  </si>
  <si>
    <t>Bastian Hvilshøj</t>
  </si>
  <si>
    <t>Jonas Mogensen</t>
  </si>
  <si>
    <t>Viktor Lundtoft</t>
  </si>
  <si>
    <t xml:space="preserve">Mutti </t>
  </si>
  <si>
    <t>Mutti´s søn</t>
  </si>
  <si>
    <t>Erik Lukas Pedersen</t>
  </si>
  <si>
    <t>Jørgen Larsen</t>
  </si>
  <si>
    <t>Camilla Guldberg Bak</t>
  </si>
  <si>
    <t>Rasmus Rasmusen</t>
  </si>
  <si>
    <t>Kristian Kringelbohn</t>
  </si>
  <si>
    <t>Heidi - Malou ( 7 - 10 )</t>
  </si>
  <si>
    <t>Kasper Bruun</t>
  </si>
  <si>
    <t>Marco</t>
  </si>
  <si>
    <t>Jonathan</t>
  </si>
  <si>
    <t>Sanja Hvolbæk</t>
  </si>
  <si>
    <t>Ida Jenen ( 10 - 16 )</t>
  </si>
  <si>
    <t>Søren S. Larsen</t>
  </si>
  <si>
    <t>Poul Hansen</t>
  </si>
  <si>
    <t>Lone Rokkedahl</t>
  </si>
  <si>
    <t>Ella Rokkedahl</t>
  </si>
  <si>
    <t>Pia &amp; Bodil</t>
  </si>
  <si>
    <t>Magnus Mylting  ( Er til kl. 13 )</t>
  </si>
  <si>
    <t>Nicolaj Ucar Rasmussen x 2</t>
  </si>
  <si>
    <t>Kim Højen</t>
  </si>
  <si>
    <t>Mille &amp; Ida ( 10 - 13 )</t>
  </si>
  <si>
    <t>Stefan Larsen</t>
  </si>
  <si>
    <t>Nikolaj Esholm</t>
  </si>
  <si>
    <t>Nikolaj Møller</t>
  </si>
  <si>
    <t>Pia Bjerring   Fra kl. 10</t>
  </si>
  <si>
    <t>Bøje Lundtoft Fra kl. 10</t>
  </si>
  <si>
    <t xml:space="preserve">Henrik Steffensen </t>
  </si>
  <si>
    <t>Tinna &amp; Dorte</t>
  </si>
  <si>
    <t>S</t>
  </si>
  <si>
    <t>I</t>
  </si>
  <si>
    <t>M</t>
  </si>
  <si>
    <t>O</t>
  </si>
  <si>
    <t>N</t>
  </si>
  <si>
    <t>Dorte er til fødselsdag fra kl. 14 - 18</t>
  </si>
  <si>
    <t>ER DEN ANSVARLIGE ..</t>
  </si>
  <si>
    <t>TIL</t>
  </si>
  <si>
    <t>Lisbeth Kaufmann</t>
  </si>
  <si>
    <t>Bonnie Steffensen</t>
  </si>
  <si>
    <t>Henrik Steffensen</t>
  </si>
  <si>
    <t>Jesper Ørtoft</t>
  </si>
  <si>
    <t>Majds      &amp;       Natasha</t>
  </si>
  <si>
    <t>Bøje Lundtoft</t>
  </si>
  <si>
    <t>Simon Bøknæs</t>
  </si>
  <si>
    <t>el.   PIA</t>
  </si>
  <si>
    <t>Mille Mylting  ( 10-16 )</t>
  </si>
  <si>
    <t>Charlotte Kronborg</t>
  </si>
  <si>
    <t>Carsten &amp; Snjezana Hansen</t>
  </si>
  <si>
    <t>Gustav Holmbeck</t>
  </si>
  <si>
    <t>Simon 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</si>
</sst>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4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6"/>
      <color rgb="FFFF000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b/>
      <sz val="14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sz val="14"/>
      <color rgb="FFFF0000"/>
      <name val="Aptos Narrow"/>
      <family val="2"/>
      <scheme val="minor"/>
    </font>
    <font>
      <b/>
      <sz val="24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0" fontId="3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14" fillId="0" borderId="0" xfId="0" applyFont="1"/>
    <xf numFmtId="0" fontId="14" fillId="0" borderId="17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0" fillId="0" borderId="20" xfId="0" applyBorder="1"/>
    <xf numFmtId="0" fontId="14" fillId="0" borderId="19" xfId="0" applyFont="1" applyBorder="1"/>
    <xf numFmtId="0" fontId="14" fillId="0" borderId="20" xfId="0" applyFont="1" applyBorder="1"/>
    <xf numFmtId="20" fontId="14" fillId="0" borderId="19" xfId="0" applyNumberFormat="1" applyFont="1" applyBorder="1" applyAlignment="1">
      <alignment horizontal="center"/>
    </xf>
    <xf numFmtId="0" fontId="14" fillId="0" borderId="16" xfId="0" applyFont="1" applyBorder="1"/>
    <xf numFmtId="0" fontId="14" fillId="0" borderId="21" xfId="0" applyFont="1" applyBorder="1"/>
    <xf numFmtId="0" fontId="14" fillId="0" borderId="22" xfId="0" applyFont="1" applyBorder="1"/>
    <xf numFmtId="0" fontId="14" fillId="0" borderId="18" xfId="0" applyFont="1" applyBorder="1"/>
    <xf numFmtId="0" fontId="1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20" fontId="3" fillId="3" borderId="1" xfId="0" applyNumberFormat="1" applyFont="1" applyFill="1" applyBorder="1" applyAlignment="1">
      <alignment horizontal="center" vertical="center"/>
    </xf>
    <xf numFmtId="20" fontId="3" fillId="2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20" fontId="3" fillId="6" borderId="2" xfId="0" applyNumberFormat="1" applyFont="1" applyFill="1" applyBorder="1" applyAlignment="1">
      <alignment horizontal="center" vertical="center"/>
    </xf>
    <xf numFmtId="20" fontId="3" fillId="6" borderId="3" xfId="0" applyNumberFormat="1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20" fontId="3" fillId="7" borderId="2" xfId="0" applyNumberFormat="1" applyFont="1" applyFill="1" applyBorder="1" applyAlignment="1">
      <alignment horizontal="center" vertical="center"/>
    </xf>
    <xf numFmtId="20" fontId="3" fillId="7" borderId="3" xfId="0" applyNumberFormat="1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20" fontId="3" fillId="2" borderId="2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0" fontId="3" fillId="2" borderId="8" xfId="0" applyNumberFormat="1" applyFont="1" applyFill="1" applyBorder="1" applyAlignment="1">
      <alignment horizontal="center" vertical="center"/>
    </xf>
    <xf numFmtId="20" fontId="3" fillId="2" borderId="3" xfId="0" applyNumberFormat="1" applyFont="1" applyFill="1" applyBorder="1" applyAlignment="1">
      <alignment horizontal="center" vertical="center"/>
    </xf>
    <xf numFmtId="20" fontId="3" fillId="6" borderId="1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20" fontId="3" fillId="7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20" fontId="3" fillId="2" borderId="11" xfId="0" applyNumberFormat="1" applyFont="1" applyFill="1" applyBorder="1" applyAlignment="1">
      <alignment horizontal="center" vertical="center"/>
    </xf>
    <xf numFmtId="20" fontId="3" fillId="2" borderId="7" xfId="0" applyNumberFormat="1" applyFont="1" applyFill="1" applyBorder="1" applyAlignment="1">
      <alignment horizontal="center" vertical="center"/>
    </xf>
    <xf numFmtId="20" fontId="3" fillId="2" borderId="4" xfId="0" applyNumberFormat="1" applyFont="1" applyFill="1" applyBorder="1" applyAlignment="1">
      <alignment horizontal="center" vertical="center"/>
    </xf>
    <xf numFmtId="20" fontId="3" fillId="2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9F1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410FE-8707-45E5-96FD-8858721D8A7C}">
  <sheetPr>
    <pageSetUpPr fitToPage="1"/>
  </sheetPr>
  <dimension ref="A1:G43"/>
  <sheetViews>
    <sheetView tabSelected="1" topLeftCell="A27" workbookViewId="0">
      <selection activeCell="G34" sqref="G34:G37"/>
    </sheetView>
  </sheetViews>
  <sheetFormatPr defaultRowHeight="14.4" x14ac:dyDescent="0.3"/>
  <cols>
    <col min="1" max="2" width="12.77734375" customWidth="1"/>
    <col min="3" max="3" width="18.77734375" customWidth="1"/>
    <col min="4" max="4" width="36.77734375" customWidth="1"/>
    <col min="5" max="5" width="18.77734375" customWidth="1"/>
    <col min="6" max="7" width="12.77734375" customWidth="1"/>
  </cols>
  <sheetData>
    <row r="1" spans="1:7" ht="22.95" customHeight="1" x14ac:dyDescent="0.3">
      <c r="A1" s="52" t="s">
        <v>11</v>
      </c>
      <c r="B1" s="52"/>
      <c r="C1" s="52"/>
      <c r="D1" s="52"/>
      <c r="E1" s="52"/>
      <c r="F1" s="52"/>
      <c r="G1" s="52"/>
    </row>
    <row r="2" spans="1:7" ht="22.95" customHeight="1" x14ac:dyDescent="0.3">
      <c r="A2" s="52"/>
      <c r="B2" s="52"/>
      <c r="C2" s="52"/>
      <c r="D2" s="52"/>
      <c r="E2" s="52"/>
      <c r="F2" s="52"/>
      <c r="G2" s="52"/>
    </row>
    <row r="3" spans="1:7" ht="22.95" customHeight="1" x14ac:dyDescent="0.3">
      <c r="A3" s="50" t="s">
        <v>40</v>
      </c>
      <c r="B3" s="50"/>
      <c r="C3" s="50"/>
      <c r="D3" s="20" t="s">
        <v>19</v>
      </c>
      <c r="E3" s="20" t="s">
        <v>4</v>
      </c>
      <c r="F3" s="20" t="s">
        <v>36</v>
      </c>
      <c r="G3" s="21" t="s">
        <v>37</v>
      </c>
    </row>
    <row r="4" spans="1:7" ht="22.95" customHeight="1" x14ac:dyDescent="0.3">
      <c r="A4" s="61" t="s">
        <v>41</v>
      </c>
      <c r="B4" s="62"/>
      <c r="C4" s="63"/>
      <c r="D4" s="58" t="s">
        <v>34</v>
      </c>
      <c r="E4" s="58"/>
      <c r="F4" s="10">
        <f>SUM(F8+F19+F30+F39)</f>
        <v>18</v>
      </c>
      <c r="G4" s="14">
        <f>SUM(G8+G19+G30+G39)</f>
        <v>0</v>
      </c>
    </row>
    <row r="5" spans="1:7" ht="22.95" customHeight="1" x14ac:dyDescent="0.3">
      <c r="A5" s="64"/>
      <c r="B5" s="65"/>
      <c r="C5" s="66"/>
      <c r="D5" s="59" t="s">
        <v>35</v>
      </c>
      <c r="E5" s="59"/>
      <c r="F5" s="11">
        <f>SUM(F13+F24+F34)</f>
        <v>14</v>
      </c>
      <c r="G5" s="15">
        <f>SUM(G13+G24+G34)</f>
        <v>0</v>
      </c>
    </row>
    <row r="6" spans="1:7" ht="22.95" customHeight="1" x14ac:dyDescent="0.3">
      <c r="A6" s="67"/>
      <c r="B6" s="68"/>
      <c r="C6" s="69"/>
      <c r="D6" s="60" t="s">
        <v>33</v>
      </c>
      <c r="E6" s="60"/>
      <c r="F6" s="12">
        <f>SUM(F4:F5)</f>
        <v>32</v>
      </c>
      <c r="G6" s="16">
        <f>SUM(G4:G5)</f>
        <v>0</v>
      </c>
    </row>
    <row r="7" spans="1:7" ht="22.95" customHeight="1" x14ac:dyDescent="0.3">
      <c r="A7" s="50" t="s">
        <v>12</v>
      </c>
      <c r="B7" s="50"/>
      <c r="C7" s="50"/>
      <c r="D7" s="50"/>
      <c r="E7" s="50"/>
      <c r="F7" s="51"/>
      <c r="G7" s="51"/>
    </row>
    <row r="8" spans="1:7" ht="22.95" customHeight="1" x14ac:dyDescent="0.3">
      <c r="A8" s="56">
        <v>0.25</v>
      </c>
      <c r="B8" s="56">
        <v>0.41666666666666669</v>
      </c>
      <c r="C8" s="56" t="s">
        <v>20</v>
      </c>
      <c r="D8" s="13" t="s">
        <v>3</v>
      </c>
      <c r="E8" s="5" t="s">
        <v>4</v>
      </c>
      <c r="F8" s="53">
        <v>5</v>
      </c>
      <c r="G8" s="54">
        <v>0</v>
      </c>
    </row>
    <row r="9" spans="1:7" ht="22.95" customHeight="1" x14ac:dyDescent="0.3">
      <c r="A9" s="56"/>
      <c r="B9" s="56"/>
      <c r="C9" s="56"/>
      <c r="D9" s="5" t="s">
        <v>45</v>
      </c>
      <c r="E9" s="5" t="s">
        <v>46</v>
      </c>
      <c r="F9" s="53"/>
      <c r="G9" s="54"/>
    </row>
    <row r="10" spans="1:7" ht="22.95" customHeight="1" x14ac:dyDescent="0.3">
      <c r="A10" s="56"/>
      <c r="B10" s="56"/>
      <c r="C10" s="56"/>
      <c r="D10" s="5" t="s">
        <v>47</v>
      </c>
      <c r="E10" s="5" t="s">
        <v>48</v>
      </c>
      <c r="F10" s="53"/>
      <c r="G10" s="54"/>
    </row>
    <row r="11" spans="1:7" ht="22.95" customHeight="1" x14ac:dyDescent="0.3">
      <c r="A11" s="56"/>
      <c r="B11" s="56"/>
      <c r="C11" s="56"/>
      <c r="D11" s="6" t="s">
        <v>49</v>
      </c>
      <c r="E11" s="6" t="s">
        <v>52</v>
      </c>
      <c r="F11" s="53"/>
      <c r="G11" s="54"/>
    </row>
    <row r="12" spans="1:7" ht="22.95" customHeight="1" x14ac:dyDescent="0.3">
      <c r="A12" s="56"/>
      <c r="B12" s="56"/>
      <c r="C12" s="56"/>
      <c r="D12" s="5" t="s">
        <v>51</v>
      </c>
      <c r="E12" s="5" t="s">
        <v>50</v>
      </c>
      <c r="F12" s="53"/>
      <c r="G12" s="54"/>
    </row>
    <row r="13" spans="1:7" ht="22.95" customHeight="1" x14ac:dyDescent="0.3">
      <c r="A13" s="55">
        <v>0.72916666666666663</v>
      </c>
      <c r="B13" s="55">
        <v>0.89583333333333337</v>
      </c>
      <c r="C13" s="55" t="s">
        <v>2</v>
      </c>
      <c r="D13" s="35" t="s">
        <v>3</v>
      </c>
      <c r="E13" s="8"/>
      <c r="F13" s="48">
        <v>5</v>
      </c>
      <c r="G13" s="49">
        <v>0</v>
      </c>
    </row>
    <row r="14" spans="1:7" ht="22.95" customHeight="1" x14ac:dyDescent="0.3">
      <c r="A14" s="55"/>
      <c r="B14" s="55"/>
      <c r="C14" s="55"/>
      <c r="D14" s="4" t="s">
        <v>231</v>
      </c>
      <c r="E14" s="8"/>
      <c r="F14" s="48"/>
      <c r="G14" s="49"/>
    </row>
    <row r="15" spans="1:7" ht="22.95" customHeight="1" x14ac:dyDescent="0.3">
      <c r="A15" s="55"/>
      <c r="B15" s="55"/>
      <c r="C15" s="55"/>
      <c r="D15" s="4" t="s">
        <v>232</v>
      </c>
      <c r="E15" s="8"/>
      <c r="F15" s="48"/>
      <c r="G15" s="49"/>
    </row>
    <row r="16" spans="1:7" ht="22.95" customHeight="1" x14ac:dyDescent="0.3">
      <c r="A16" s="55"/>
      <c r="B16" s="55"/>
      <c r="C16" s="55"/>
      <c r="D16" s="4" t="s">
        <v>212</v>
      </c>
      <c r="E16" s="8"/>
      <c r="F16" s="48"/>
      <c r="G16" s="49"/>
    </row>
    <row r="17" spans="1:7" ht="22.95" customHeight="1" x14ac:dyDescent="0.3">
      <c r="A17" s="55"/>
      <c r="B17" s="55"/>
      <c r="C17" s="55"/>
      <c r="D17" s="4" t="s">
        <v>233</v>
      </c>
      <c r="E17" s="8"/>
      <c r="F17" s="48"/>
      <c r="G17" s="49"/>
    </row>
    <row r="18" spans="1:7" ht="22.95" customHeight="1" x14ac:dyDescent="0.3">
      <c r="A18" s="50" t="s">
        <v>13</v>
      </c>
      <c r="B18" s="50"/>
      <c r="C18" s="50"/>
      <c r="D18" s="50"/>
      <c r="E18" s="50"/>
      <c r="F18" s="51"/>
      <c r="G18" s="51"/>
    </row>
    <row r="19" spans="1:7" ht="22.95" customHeight="1" x14ac:dyDescent="0.3">
      <c r="A19" s="56">
        <v>0.25</v>
      </c>
      <c r="B19" s="56">
        <v>0.39583333333333331</v>
      </c>
      <c r="C19" s="56" t="s">
        <v>20</v>
      </c>
      <c r="D19" s="13" t="s">
        <v>3</v>
      </c>
      <c r="E19" s="5" t="s">
        <v>4</v>
      </c>
      <c r="F19" s="53">
        <v>5</v>
      </c>
      <c r="G19" s="54">
        <v>0</v>
      </c>
    </row>
    <row r="20" spans="1:7" ht="22.95" customHeight="1" x14ac:dyDescent="0.3">
      <c r="A20" s="56"/>
      <c r="B20" s="56"/>
      <c r="C20" s="56"/>
      <c r="D20" s="5" t="s">
        <v>23</v>
      </c>
      <c r="E20" s="5" t="s">
        <v>6</v>
      </c>
      <c r="F20" s="53"/>
      <c r="G20" s="54"/>
    </row>
    <row r="21" spans="1:7" ht="22.95" customHeight="1" x14ac:dyDescent="0.3">
      <c r="A21" s="56"/>
      <c r="B21" s="56"/>
      <c r="C21" s="56"/>
      <c r="D21" s="5" t="s">
        <v>24</v>
      </c>
      <c r="E21" s="5" t="s">
        <v>6</v>
      </c>
      <c r="F21" s="53"/>
      <c r="G21" s="54"/>
    </row>
    <row r="22" spans="1:7" ht="22.95" customHeight="1" x14ac:dyDescent="0.3">
      <c r="A22" s="56"/>
      <c r="B22" s="56"/>
      <c r="C22" s="56"/>
      <c r="D22" s="5" t="s">
        <v>38</v>
      </c>
      <c r="E22" s="5" t="s">
        <v>39</v>
      </c>
      <c r="F22" s="53"/>
      <c r="G22" s="54"/>
    </row>
    <row r="23" spans="1:7" ht="22.95" customHeight="1" x14ac:dyDescent="0.3">
      <c r="A23" s="56"/>
      <c r="B23" s="56"/>
      <c r="C23" s="56"/>
      <c r="D23" s="5" t="s">
        <v>53</v>
      </c>
      <c r="E23" s="5" t="s">
        <v>54</v>
      </c>
      <c r="F23" s="53"/>
      <c r="G23" s="54"/>
    </row>
    <row r="24" spans="1:7" ht="22.95" customHeight="1" x14ac:dyDescent="0.3">
      <c r="A24" s="55">
        <v>0.72916666666666663</v>
      </c>
      <c r="B24" s="55">
        <v>0.89583333333333337</v>
      </c>
      <c r="C24" s="55" t="s">
        <v>2</v>
      </c>
      <c r="D24" s="7" t="s">
        <v>3</v>
      </c>
      <c r="E24" s="8" t="s">
        <v>4</v>
      </c>
      <c r="F24" s="48">
        <v>5</v>
      </c>
      <c r="G24" s="49">
        <v>0</v>
      </c>
    </row>
    <row r="25" spans="1:7" ht="22.95" customHeight="1" x14ac:dyDescent="0.3">
      <c r="A25" s="55"/>
      <c r="B25" s="55"/>
      <c r="C25" s="55"/>
      <c r="D25" s="4" t="s">
        <v>7</v>
      </c>
      <c r="E25" s="8" t="s">
        <v>8</v>
      </c>
      <c r="F25" s="48"/>
      <c r="G25" s="49"/>
    </row>
    <row r="26" spans="1:7" ht="22.95" customHeight="1" x14ac:dyDescent="0.3">
      <c r="A26" s="55"/>
      <c r="B26" s="55"/>
      <c r="C26" s="55"/>
      <c r="D26" s="4" t="s">
        <v>235</v>
      </c>
      <c r="E26" s="8"/>
      <c r="F26" s="48"/>
      <c r="G26" s="49"/>
    </row>
    <row r="27" spans="1:7" ht="22.95" customHeight="1" x14ac:dyDescent="0.3">
      <c r="A27" s="55"/>
      <c r="B27" s="55"/>
      <c r="C27" s="55"/>
      <c r="D27" s="4" t="s">
        <v>222</v>
      </c>
      <c r="E27" s="8"/>
      <c r="F27" s="48"/>
      <c r="G27" s="49"/>
    </row>
    <row r="28" spans="1:7" ht="22.95" customHeight="1" x14ac:dyDescent="0.3">
      <c r="A28" s="55"/>
      <c r="B28" s="55"/>
      <c r="C28" s="55"/>
      <c r="D28" s="4" t="s">
        <v>221</v>
      </c>
      <c r="E28" s="8"/>
      <c r="F28" s="48"/>
      <c r="G28" s="49"/>
    </row>
    <row r="29" spans="1:7" ht="22.95" customHeight="1" x14ac:dyDescent="0.3">
      <c r="A29" s="50" t="s">
        <v>14</v>
      </c>
      <c r="B29" s="50"/>
      <c r="C29" s="50"/>
      <c r="D29" s="50"/>
      <c r="E29" s="50"/>
      <c r="F29" s="51"/>
      <c r="G29" s="51"/>
    </row>
    <row r="30" spans="1:7" ht="22.95" customHeight="1" x14ac:dyDescent="0.3">
      <c r="A30" s="56">
        <v>0.25</v>
      </c>
      <c r="B30" s="56">
        <v>0.39583333333333331</v>
      </c>
      <c r="C30" s="56" t="s">
        <v>20</v>
      </c>
      <c r="D30" s="13" t="s">
        <v>3</v>
      </c>
      <c r="E30" s="5" t="s">
        <v>4</v>
      </c>
      <c r="F30" s="53">
        <v>4</v>
      </c>
      <c r="G30" s="54">
        <v>0</v>
      </c>
    </row>
    <row r="31" spans="1:7" ht="22.95" customHeight="1" x14ac:dyDescent="0.3">
      <c r="A31" s="56"/>
      <c r="B31" s="56"/>
      <c r="C31" s="56"/>
      <c r="D31" s="5" t="s">
        <v>236</v>
      </c>
      <c r="E31" s="5"/>
      <c r="F31" s="53"/>
      <c r="G31" s="54"/>
    </row>
    <row r="32" spans="1:7" ht="22.95" customHeight="1" x14ac:dyDescent="0.3">
      <c r="A32" s="56"/>
      <c r="B32" s="56"/>
      <c r="C32" s="56"/>
      <c r="D32" s="5" t="s">
        <v>292</v>
      </c>
      <c r="E32" s="5"/>
      <c r="F32" s="53"/>
      <c r="G32" s="54"/>
    </row>
    <row r="33" spans="1:7" ht="22.95" customHeight="1" x14ac:dyDescent="0.3">
      <c r="A33" s="56"/>
      <c r="B33" s="56"/>
      <c r="C33" s="56"/>
      <c r="D33" s="5" t="s">
        <v>289</v>
      </c>
      <c r="E33" s="5"/>
      <c r="F33" s="53"/>
      <c r="G33" s="54"/>
    </row>
    <row r="34" spans="1:7" ht="22.95" customHeight="1" x14ac:dyDescent="0.3">
      <c r="A34" s="55">
        <v>0.72916666666666663</v>
      </c>
      <c r="B34" s="55">
        <v>0.89583333333333337</v>
      </c>
      <c r="C34" s="55" t="s">
        <v>2</v>
      </c>
      <c r="D34" s="7" t="s">
        <v>3</v>
      </c>
      <c r="E34" s="8" t="s">
        <v>4</v>
      </c>
      <c r="F34" s="48">
        <v>4</v>
      </c>
      <c r="G34" s="49">
        <v>0</v>
      </c>
    </row>
    <row r="35" spans="1:7" ht="22.95" customHeight="1" x14ac:dyDescent="0.3">
      <c r="A35" s="55"/>
      <c r="B35" s="55"/>
      <c r="C35" s="55"/>
      <c r="D35" s="4" t="s">
        <v>212</v>
      </c>
      <c r="E35" s="8"/>
      <c r="F35" s="48"/>
      <c r="G35" s="49"/>
    </row>
    <row r="36" spans="1:7" ht="22.95" customHeight="1" x14ac:dyDescent="0.3">
      <c r="A36" s="55"/>
      <c r="B36" s="55"/>
      <c r="C36" s="55"/>
      <c r="D36" s="4" t="s">
        <v>233</v>
      </c>
      <c r="E36" s="8"/>
      <c r="F36" s="48"/>
      <c r="G36" s="49"/>
    </row>
    <row r="37" spans="1:7" ht="22.95" customHeight="1" x14ac:dyDescent="0.3">
      <c r="A37" s="55"/>
      <c r="B37" s="55"/>
      <c r="C37" s="55"/>
      <c r="D37" s="4" t="s">
        <v>298</v>
      </c>
      <c r="E37" s="8"/>
      <c r="F37" s="48"/>
      <c r="G37" s="49"/>
    </row>
    <row r="38" spans="1:7" ht="22.95" customHeight="1" x14ac:dyDescent="0.3">
      <c r="A38" s="50" t="s">
        <v>15</v>
      </c>
      <c r="B38" s="50"/>
      <c r="C38" s="50"/>
      <c r="D38" s="50"/>
      <c r="E38" s="50"/>
      <c r="F38" s="51"/>
      <c r="G38" s="51"/>
    </row>
    <row r="39" spans="1:7" ht="22.95" customHeight="1" x14ac:dyDescent="0.3">
      <c r="A39" s="56">
        <v>0.25</v>
      </c>
      <c r="B39" s="56">
        <v>0.41666666666666669</v>
      </c>
      <c r="C39" s="56" t="s">
        <v>20</v>
      </c>
      <c r="D39" s="13" t="s">
        <v>3</v>
      </c>
      <c r="E39" s="5" t="s">
        <v>4</v>
      </c>
      <c r="F39" s="53">
        <v>4</v>
      </c>
      <c r="G39" s="54">
        <v>0</v>
      </c>
    </row>
    <row r="40" spans="1:7" ht="22.95" customHeight="1" x14ac:dyDescent="0.3">
      <c r="A40" s="56"/>
      <c r="B40" s="56"/>
      <c r="C40" s="56"/>
      <c r="D40" s="5" t="s">
        <v>238</v>
      </c>
      <c r="E40" s="5">
        <v>27109755</v>
      </c>
      <c r="F40" s="53"/>
      <c r="G40" s="54"/>
    </row>
    <row r="41" spans="1:7" ht="22.95" customHeight="1" x14ac:dyDescent="0.3">
      <c r="A41" s="56"/>
      <c r="B41" s="56"/>
      <c r="C41" s="56"/>
      <c r="D41" s="5" t="s">
        <v>239</v>
      </c>
      <c r="E41" s="5">
        <v>27595273</v>
      </c>
      <c r="F41" s="53"/>
      <c r="G41" s="54"/>
    </row>
    <row r="42" spans="1:7" ht="22.95" customHeight="1" x14ac:dyDescent="0.3">
      <c r="A42" s="56"/>
      <c r="B42" s="56"/>
      <c r="C42" s="56"/>
      <c r="D42" s="5" t="s">
        <v>240</v>
      </c>
      <c r="E42" s="5">
        <v>22248299</v>
      </c>
      <c r="F42" s="53"/>
      <c r="G42" s="54"/>
    </row>
    <row r="43" spans="1:7" ht="22.95" customHeight="1" x14ac:dyDescent="0.3">
      <c r="A43" s="57"/>
      <c r="B43" s="57"/>
      <c r="C43" s="57"/>
      <c r="D43" s="57"/>
      <c r="E43" s="57"/>
      <c r="F43" s="18"/>
      <c r="G43" s="19"/>
    </row>
  </sheetData>
  <mergeCells count="50">
    <mergeCell ref="G39:G42"/>
    <mergeCell ref="D4:E4"/>
    <mergeCell ref="D5:E5"/>
    <mergeCell ref="D6:E6"/>
    <mergeCell ref="A4:C6"/>
    <mergeCell ref="B30:B33"/>
    <mergeCell ref="C30:C33"/>
    <mergeCell ref="A19:A23"/>
    <mergeCell ref="B19:B23"/>
    <mergeCell ref="C19:C23"/>
    <mergeCell ref="A8:A12"/>
    <mergeCell ref="B8:B12"/>
    <mergeCell ref="C8:C12"/>
    <mergeCell ref="A13:A17"/>
    <mergeCell ref="B13:B17"/>
    <mergeCell ref="C13:C17"/>
    <mergeCell ref="A43:E43"/>
    <mergeCell ref="A34:A37"/>
    <mergeCell ref="B34:B37"/>
    <mergeCell ref="C34:C37"/>
    <mergeCell ref="F34:F37"/>
    <mergeCell ref="A39:A42"/>
    <mergeCell ref="B39:B42"/>
    <mergeCell ref="C39:C42"/>
    <mergeCell ref="F39:F42"/>
    <mergeCell ref="G34:G37"/>
    <mergeCell ref="A38:E38"/>
    <mergeCell ref="F38:G38"/>
    <mergeCell ref="A29:E29"/>
    <mergeCell ref="F29:G29"/>
    <mergeCell ref="F30:F33"/>
    <mergeCell ref="G30:G33"/>
    <mergeCell ref="A30:A33"/>
    <mergeCell ref="F19:F23"/>
    <mergeCell ref="G19:G23"/>
    <mergeCell ref="A24:A28"/>
    <mergeCell ref="B24:B28"/>
    <mergeCell ref="C24:C28"/>
    <mergeCell ref="F24:F28"/>
    <mergeCell ref="G24:G28"/>
    <mergeCell ref="F13:F17"/>
    <mergeCell ref="G13:G17"/>
    <mergeCell ref="A18:E18"/>
    <mergeCell ref="F18:G18"/>
    <mergeCell ref="A1:G2"/>
    <mergeCell ref="A3:C3"/>
    <mergeCell ref="A7:E7"/>
    <mergeCell ref="F7:G7"/>
    <mergeCell ref="F8:F12"/>
    <mergeCell ref="G8:G12"/>
  </mergeCells>
  <pageMargins left="0.7" right="0.7" top="0.75" bottom="0.75" header="0.3" footer="0.3"/>
  <pageSetup paperSize="9" scale="69" fitToHeight="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793AD-2636-4DD6-A5A5-9C2EB519B3F7}">
  <sheetPr>
    <pageSetUpPr fitToPage="1"/>
  </sheetPr>
  <dimension ref="A1:Q63"/>
  <sheetViews>
    <sheetView topLeftCell="A23" workbookViewId="0">
      <selection activeCell="G44" sqref="G44"/>
    </sheetView>
  </sheetViews>
  <sheetFormatPr defaultRowHeight="14.4" x14ac:dyDescent="0.3"/>
  <cols>
    <col min="1" max="2" width="12.77734375" customWidth="1"/>
    <col min="3" max="3" width="18.77734375" customWidth="1"/>
    <col min="4" max="4" width="36.77734375" customWidth="1"/>
    <col min="5" max="5" width="18.77734375" customWidth="1"/>
    <col min="6" max="7" width="12.77734375" customWidth="1"/>
    <col min="8" max="9" width="10.6640625" customWidth="1"/>
    <col min="10" max="10" width="15.6640625" customWidth="1"/>
    <col min="11" max="11" width="30.6640625" customWidth="1"/>
    <col min="12" max="12" width="15.6640625" customWidth="1"/>
    <col min="13" max="14" width="12.6640625" customWidth="1"/>
    <col min="15" max="15" width="10.6640625" customWidth="1"/>
    <col min="16" max="16" width="30.6640625" customWidth="1"/>
    <col min="17" max="17" width="15.6640625" customWidth="1"/>
  </cols>
  <sheetData>
    <row r="1" spans="1:17" ht="22.95" customHeight="1" x14ac:dyDescent="0.3">
      <c r="A1" s="52" t="s">
        <v>16</v>
      </c>
      <c r="B1" s="52"/>
      <c r="C1" s="52"/>
      <c r="D1" s="52"/>
      <c r="E1" s="52"/>
      <c r="F1" s="52"/>
      <c r="G1" s="52"/>
    </row>
    <row r="2" spans="1:17" ht="22.95" customHeight="1" x14ac:dyDescent="0.3">
      <c r="A2" s="52"/>
      <c r="B2" s="52"/>
      <c r="C2" s="52"/>
      <c r="D2" s="52"/>
      <c r="E2" s="52"/>
      <c r="F2" s="52"/>
      <c r="G2" s="52"/>
    </row>
    <row r="3" spans="1:17" ht="22.95" customHeight="1" x14ac:dyDescent="0.3">
      <c r="A3" s="50" t="s">
        <v>17</v>
      </c>
      <c r="B3" s="50"/>
      <c r="C3" s="50"/>
      <c r="D3" s="20" t="s">
        <v>18</v>
      </c>
      <c r="E3" s="20" t="s">
        <v>0</v>
      </c>
      <c r="F3" s="20" t="s">
        <v>36</v>
      </c>
      <c r="G3" s="21" t="s">
        <v>37</v>
      </c>
      <c r="O3" s="2"/>
      <c r="P3" s="2"/>
      <c r="Q3" s="2"/>
    </row>
    <row r="4" spans="1:17" ht="22.95" customHeight="1" x14ac:dyDescent="0.3">
      <c r="A4" s="70" t="s">
        <v>42</v>
      </c>
      <c r="B4" s="70"/>
      <c r="C4" s="70"/>
      <c r="D4" s="58" t="s">
        <v>34</v>
      </c>
      <c r="E4" s="58"/>
      <c r="F4" s="10">
        <f>SUM(F8+F19+F30+F39)</f>
        <v>18</v>
      </c>
      <c r="G4" s="14">
        <f>SUM(G8+G19+G30+G39)</f>
        <v>0</v>
      </c>
      <c r="O4" s="2"/>
      <c r="P4" s="2"/>
      <c r="Q4" s="2"/>
    </row>
    <row r="5" spans="1:17" ht="22.95" customHeight="1" x14ac:dyDescent="0.3">
      <c r="A5" s="70"/>
      <c r="B5" s="70"/>
      <c r="C5" s="70"/>
      <c r="D5" s="59" t="s">
        <v>35</v>
      </c>
      <c r="E5" s="59"/>
      <c r="F5" s="11">
        <f>SUM(F13+F24+F34)</f>
        <v>14</v>
      </c>
      <c r="G5" s="15">
        <f>SUM(G13+G24+G34)</f>
        <v>2</v>
      </c>
      <c r="O5" s="2"/>
      <c r="P5" s="2"/>
      <c r="Q5" s="2"/>
    </row>
    <row r="6" spans="1:17" ht="22.95" customHeight="1" x14ac:dyDescent="0.3">
      <c r="A6" s="70"/>
      <c r="B6" s="70"/>
      <c r="C6" s="70"/>
      <c r="D6" s="60" t="s">
        <v>33</v>
      </c>
      <c r="E6" s="60"/>
      <c r="F6" s="12">
        <f>SUM(F4:F5)</f>
        <v>32</v>
      </c>
      <c r="G6" s="16">
        <f>SUM(G4:G5)</f>
        <v>2</v>
      </c>
      <c r="O6" s="2"/>
      <c r="P6" s="2"/>
      <c r="Q6" s="2"/>
    </row>
    <row r="7" spans="1:17" ht="22.95" customHeight="1" x14ac:dyDescent="0.3">
      <c r="A7" s="50" t="s">
        <v>12</v>
      </c>
      <c r="B7" s="50"/>
      <c r="C7" s="50"/>
      <c r="D7" s="50"/>
      <c r="E7" s="50"/>
      <c r="F7" s="50"/>
      <c r="G7" s="50"/>
      <c r="O7" s="2"/>
      <c r="P7" s="2"/>
      <c r="Q7" s="2"/>
    </row>
    <row r="8" spans="1:17" ht="22.95" customHeight="1" x14ac:dyDescent="0.3">
      <c r="A8" s="9">
        <v>0.22916666666666666</v>
      </c>
      <c r="B8" s="9">
        <v>0.4375</v>
      </c>
      <c r="C8" s="9" t="s">
        <v>20</v>
      </c>
      <c r="D8" s="17" t="s">
        <v>21</v>
      </c>
      <c r="E8" s="5" t="s">
        <v>0</v>
      </c>
      <c r="F8" s="53">
        <v>5</v>
      </c>
      <c r="G8" s="54">
        <v>0</v>
      </c>
      <c r="O8" s="2"/>
      <c r="P8" s="3"/>
      <c r="Q8" s="3"/>
    </row>
    <row r="9" spans="1:17" ht="22.95" customHeight="1" x14ac:dyDescent="0.3">
      <c r="A9" s="56">
        <v>0.25</v>
      </c>
      <c r="B9" s="56">
        <v>0.41666666666666669</v>
      </c>
      <c r="C9" s="56" t="s">
        <v>20</v>
      </c>
      <c r="D9" s="5" t="s">
        <v>28</v>
      </c>
      <c r="E9" s="5" t="s">
        <v>5</v>
      </c>
      <c r="F9" s="53"/>
      <c r="G9" s="54"/>
      <c r="O9" s="2"/>
      <c r="P9" s="3"/>
      <c r="Q9" s="3"/>
    </row>
    <row r="10" spans="1:17" ht="22.95" customHeight="1" x14ac:dyDescent="0.3">
      <c r="A10" s="56"/>
      <c r="B10" s="56"/>
      <c r="C10" s="56"/>
      <c r="D10" s="6" t="s">
        <v>26</v>
      </c>
      <c r="E10" s="6" t="s">
        <v>9</v>
      </c>
      <c r="F10" s="53"/>
      <c r="G10" s="54"/>
      <c r="O10" s="2"/>
      <c r="P10" s="3"/>
      <c r="Q10" s="3"/>
    </row>
    <row r="11" spans="1:17" ht="22.95" customHeight="1" x14ac:dyDescent="0.3">
      <c r="A11" s="56"/>
      <c r="B11" s="56"/>
      <c r="C11" s="56"/>
      <c r="D11" s="6" t="s">
        <v>31</v>
      </c>
      <c r="E11" s="6" t="s">
        <v>32</v>
      </c>
      <c r="F11" s="53"/>
      <c r="G11" s="54"/>
      <c r="O11" s="2"/>
      <c r="P11" s="2"/>
      <c r="Q11" s="2"/>
    </row>
    <row r="12" spans="1:17" ht="22.95" customHeight="1" x14ac:dyDescent="0.3">
      <c r="A12" s="56"/>
      <c r="B12" s="56"/>
      <c r="C12" s="56"/>
      <c r="D12" s="5" t="s">
        <v>30</v>
      </c>
      <c r="E12" s="5" t="s">
        <v>1</v>
      </c>
      <c r="F12" s="53"/>
      <c r="G12" s="54"/>
      <c r="O12" s="2"/>
      <c r="P12" s="2"/>
      <c r="Q12" s="2"/>
    </row>
    <row r="13" spans="1:17" ht="22.95" customHeight="1" x14ac:dyDescent="0.3">
      <c r="A13" s="55">
        <v>0.72916666666666663</v>
      </c>
      <c r="B13" s="55">
        <v>0.89583333333333337</v>
      </c>
      <c r="C13" s="55" t="s">
        <v>2</v>
      </c>
      <c r="D13" s="7" t="s">
        <v>226</v>
      </c>
      <c r="E13" s="8"/>
      <c r="F13" s="48">
        <v>5</v>
      </c>
      <c r="G13" s="49">
        <v>0</v>
      </c>
      <c r="O13" s="2"/>
      <c r="P13" s="2"/>
      <c r="Q13" s="2"/>
    </row>
    <row r="14" spans="1:17" ht="22.95" customHeight="1" x14ac:dyDescent="0.3">
      <c r="A14" s="55"/>
      <c r="B14" s="55"/>
      <c r="C14" s="55"/>
      <c r="D14" s="4" t="s">
        <v>227</v>
      </c>
      <c r="E14" s="8"/>
      <c r="F14" s="48"/>
      <c r="G14" s="49"/>
      <c r="O14" s="2"/>
      <c r="P14" s="2"/>
      <c r="Q14" s="2"/>
    </row>
    <row r="15" spans="1:17" ht="22.95" customHeight="1" x14ac:dyDescent="0.3">
      <c r="A15" s="55"/>
      <c r="B15" s="55"/>
      <c r="C15" s="55"/>
      <c r="D15" s="4" t="s">
        <v>228</v>
      </c>
      <c r="E15" s="8"/>
      <c r="F15" s="48"/>
      <c r="G15" s="49"/>
      <c r="O15" s="2"/>
      <c r="P15" s="2"/>
      <c r="Q15" s="2"/>
    </row>
    <row r="16" spans="1:17" ht="22.95" customHeight="1" x14ac:dyDescent="0.3">
      <c r="A16" s="55"/>
      <c r="B16" s="55"/>
      <c r="C16" s="55"/>
      <c r="D16" s="4" t="s">
        <v>229</v>
      </c>
      <c r="E16" s="8"/>
      <c r="F16" s="48"/>
      <c r="G16" s="49"/>
      <c r="O16" s="2"/>
      <c r="P16" s="2"/>
      <c r="Q16" s="2"/>
    </row>
    <row r="17" spans="1:17" ht="22.95" customHeight="1" x14ac:dyDescent="0.3">
      <c r="A17" s="55"/>
      <c r="B17" s="55"/>
      <c r="C17" s="55"/>
      <c r="D17" s="4" t="s">
        <v>230</v>
      </c>
      <c r="E17" s="8"/>
      <c r="F17" s="48"/>
      <c r="G17" s="49"/>
      <c r="O17" s="2"/>
      <c r="P17" s="2"/>
      <c r="Q17" s="2"/>
    </row>
    <row r="18" spans="1:17" ht="22.95" customHeight="1" x14ac:dyDescent="0.3">
      <c r="A18" s="50" t="s">
        <v>13</v>
      </c>
      <c r="B18" s="50"/>
      <c r="C18" s="50"/>
      <c r="D18" s="50"/>
      <c r="E18" s="50"/>
      <c r="F18" s="50"/>
      <c r="G18" s="50"/>
      <c r="O18" s="2"/>
      <c r="P18" s="2"/>
      <c r="Q18" s="2"/>
    </row>
    <row r="19" spans="1:17" ht="22.95" customHeight="1" x14ac:dyDescent="0.3">
      <c r="A19" s="9">
        <v>0.22916666666666666</v>
      </c>
      <c r="B19" s="9">
        <v>0.39583333333333331</v>
      </c>
      <c r="C19" s="9" t="s">
        <v>20</v>
      </c>
      <c r="D19" s="17" t="s">
        <v>21</v>
      </c>
      <c r="E19" s="5" t="s">
        <v>0</v>
      </c>
      <c r="F19" s="53">
        <v>5</v>
      </c>
      <c r="G19" s="54">
        <v>0</v>
      </c>
      <c r="O19" s="2"/>
      <c r="P19" s="2"/>
      <c r="Q19" s="2"/>
    </row>
    <row r="20" spans="1:17" ht="22.95" customHeight="1" x14ac:dyDescent="0.3">
      <c r="A20" s="56">
        <v>0.25</v>
      </c>
      <c r="B20" s="56">
        <v>0.39583333333333331</v>
      </c>
      <c r="C20" s="56" t="s">
        <v>20</v>
      </c>
      <c r="D20" s="5" t="s">
        <v>25</v>
      </c>
      <c r="E20" s="5" t="s">
        <v>6</v>
      </c>
      <c r="F20" s="53"/>
      <c r="G20" s="54"/>
      <c r="O20" s="2"/>
      <c r="P20" s="2"/>
      <c r="Q20" s="2"/>
    </row>
    <row r="21" spans="1:17" ht="22.95" customHeight="1" x14ac:dyDescent="0.3">
      <c r="A21" s="56"/>
      <c r="B21" s="56"/>
      <c r="C21" s="56"/>
      <c r="D21" s="5" t="s">
        <v>26</v>
      </c>
      <c r="E21" s="5" t="s">
        <v>9</v>
      </c>
      <c r="F21" s="53"/>
      <c r="G21" s="54"/>
      <c r="O21" s="2"/>
      <c r="P21" s="2"/>
      <c r="Q21" s="2"/>
    </row>
    <row r="22" spans="1:17" ht="22.95" customHeight="1" x14ac:dyDescent="0.3">
      <c r="A22" s="56"/>
      <c r="B22" s="56"/>
      <c r="C22" s="56"/>
      <c r="D22" s="5" t="s">
        <v>30</v>
      </c>
      <c r="E22" s="5" t="s">
        <v>1</v>
      </c>
      <c r="F22" s="53"/>
      <c r="G22" s="54"/>
      <c r="O22" s="2"/>
      <c r="P22" s="2"/>
      <c r="Q22" s="2"/>
    </row>
    <row r="23" spans="1:17" ht="22.95" customHeight="1" x14ac:dyDescent="0.3">
      <c r="A23" s="56"/>
      <c r="B23" s="56"/>
      <c r="C23" s="56"/>
      <c r="D23" s="5" t="s">
        <v>28</v>
      </c>
      <c r="E23" s="5" t="s">
        <v>5</v>
      </c>
      <c r="F23" s="53"/>
      <c r="G23" s="54"/>
      <c r="O23" s="2"/>
      <c r="P23" s="2"/>
      <c r="Q23" s="2"/>
    </row>
    <row r="24" spans="1:17" ht="22.95" customHeight="1" x14ac:dyDescent="0.3">
      <c r="A24" s="55">
        <v>0.72916666666666663</v>
      </c>
      <c r="B24" s="55">
        <v>0.89583333333333337</v>
      </c>
      <c r="C24" s="55" t="s">
        <v>2</v>
      </c>
      <c r="D24" s="7" t="s">
        <v>219</v>
      </c>
      <c r="E24" s="8"/>
      <c r="F24" s="48">
        <v>5</v>
      </c>
      <c r="G24" s="49">
        <v>0</v>
      </c>
      <c r="O24" s="2"/>
      <c r="P24" s="2"/>
      <c r="Q24" s="2"/>
    </row>
    <row r="25" spans="1:17" ht="22.95" customHeight="1" x14ac:dyDescent="0.3">
      <c r="A25" s="55"/>
      <c r="B25" s="55"/>
      <c r="C25" s="55"/>
      <c r="D25" s="4" t="s">
        <v>217</v>
      </c>
      <c r="E25" s="8"/>
      <c r="F25" s="48"/>
      <c r="G25" s="49"/>
      <c r="O25" s="2"/>
      <c r="P25" s="2"/>
      <c r="Q25" s="2"/>
    </row>
    <row r="26" spans="1:17" ht="22.95" customHeight="1" x14ac:dyDescent="0.3">
      <c r="A26" s="55"/>
      <c r="B26" s="55"/>
      <c r="C26" s="55"/>
      <c r="D26" s="4" t="s">
        <v>216</v>
      </c>
      <c r="E26" s="8"/>
      <c r="F26" s="48"/>
      <c r="G26" s="49"/>
      <c r="O26" s="2"/>
      <c r="P26" s="2"/>
      <c r="Q26" s="2"/>
    </row>
    <row r="27" spans="1:17" ht="22.95" customHeight="1" x14ac:dyDescent="0.3">
      <c r="A27" s="55"/>
      <c r="B27" s="55"/>
      <c r="C27" s="55"/>
      <c r="D27" s="4" t="s">
        <v>220</v>
      </c>
      <c r="E27" s="8"/>
      <c r="F27" s="48"/>
      <c r="G27" s="49"/>
      <c r="O27" s="2"/>
      <c r="P27" s="2"/>
      <c r="Q27" s="2"/>
    </row>
    <row r="28" spans="1:17" ht="22.95" customHeight="1" x14ac:dyDescent="0.3">
      <c r="A28" s="55"/>
      <c r="B28" s="55"/>
      <c r="C28" s="55"/>
      <c r="D28" s="4" t="s">
        <v>241</v>
      </c>
      <c r="E28" s="8"/>
      <c r="F28" s="48"/>
      <c r="G28" s="49"/>
      <c r="O28" s="2"/>
      <c r="P28" s="2"/>
      <c r="Q28" s="2"/>
    </row>
    <row r="29" spans="1:17" ht="22.95" customHeight="1" x14ac:dyDescent="0.3">
      <c r="A29" s="50" t="s">
        <v>14</v>
      </c>
      <c r="B29" s="50"/>
      <c r="C29" s="50"/>
      <c r="D29" s="50"/>
      <c r="E29" s="50"/>
      <c r="F29" s="50"/>
      <c r="G29" s="50"/>
      <c r="O29" s="2"/>
      <c r="P29" s="2"/>
      <c r="Q29" s="2"/>
    </row>
    <row r="30" spans="1:17" ht="22.95" customHeight="1" x14ac:dyDescent="0.3">
      <c r="A30" s="9">
        <v>0.22916666666666666</v>
      </c>
      <c r="B30" s="9">
        <v>0.39583333333333331</v>
      </c>
      <c r="C30" s="9" t="s">
        <v>20</v>
      </c>
      <c r="D30" s="17" t="s">
        <v>21</v>
      </c>
      <c r="E30" s="5" t="s">
        <v>0</v>
      </c>
      <c r="F30" s="53">
        <v>4</v>
      </c>
      <c r="G30" s="54">
        <v>0</v>
      </c>
      <c r="O30" s="2"/>
      <c r="P30" s="2"/>
      <c r="Q30" s="2"/>
    </row>
    <row r="31" spans="1:17" ht="22.95" customHeight="1" x14ac:dyDescent="0.3">
      <c r="A31" s="56">
        <v>0.25</v>
      </c>
      <c r="B31" s="56">
        <v>0.39583333333333331</v>
      </c>
      <c r="C31" s="56" t="s">
        <v>20</v>
      </c>
      <c r="D31" s="5" t="s">
        <v>23</v>
      </c>
      <c r="E31" s="5" t="s">
        <v>6</v>
      </c>
      <c r="F31" s="53"/>
      <c r="G31" s="54"/>
      <c r="O31" s="2"/>
      <c r="P31" s="2"/>
      <c r="Q31" s="2"/>
    </row>
    <row r="32" spans="1:17" ht="22.95" customHeight="1" x14ac:dyDescent="0.3">
      <c r="A32" s="56"/>
      <c r="B32" s="56"/>
      <c r="C32" s="56"/>
      <c r="D32" s="5" t="s">
        <v>25</v>
      </c>
      <c r="E32" s="5" t="s">
        <v>6</v>
      </c>
      <c r="F32" s="53"/>
      <c r="G32" s="54"/>
      <c r="O32" s="2"/>
      <c r="P32" s="2"/>
      <c r="Q32" s="2"/>
    </row>
    <row r="33" spans="1:17" ht="22.95" customHeight="1" x14ac:dyDescent="0.3">
      <c r="A33" s="56"/>
      <c r="B33" s="56"/>
      <c r="C33" s="56"/>
      <c r="D33" s="6" t="s">
        <v>27</v>
      </c>
      <c r="E33" s="6" t="s">
        <v>29</v>
      </c>
      <c r="F33" s="53"/>
      <c r="G33" s="54"/>
      <c r="O33" s="2"/>
      <c r="P33" s="2"/>
      <c r="Q33" s="2"/>
    </row>
    <row r="34" spans="1:17" ht="22.95" customHeight="1" x14ac:dyDescent="0.3">
      <c r="A34" s="55">
        <v>0.72916666666666663</v>
      </c>
      <c r="B34" s="55">
        <v>0.89583333333333337</v>
      </c>
      <c r="C34" s="55" t="s">
        <v>2</v>
      </c>
      <c r="D34" s="7" t="s">
        <v>291</v>
      </c>
      <c r="E34" s="8"/>
      <c r="F34" s="48">
        <v>4</v>
      </c>
      <c r="G34" s="49">
        <v>2</v>
      </c>
      <c r="O34" s="2"/>
      <c r="P34" s="2"/>
      <c r="Q34" s="2"/>
    </row>
    <row r="35" spans="1:17" ht="22.95" customHeight="1" x14ac:dyDescent="0.3">
      <c r="A35" s="55"/>
      <c r="B35" s="55"/>
      <c r="C35" s="55"/>
      <c r="D35" s="4" t="s">
        <v>22</v>
      </c>
      <c r="E35" s="8"/>
      <c r="F35" s="48"/>
      <c r="G35" s="49"/>
      <c r="O35" s="2"/>
      <c r="P35" s="2"/>
      <c r="Q35" s="2"/>
    </row>
    <row r="36" spans="1:17" ht="22.95" customHeight="1" x14ac:dyDescent="0.3">
      <c r="A36" s="55"/>
      <c r="B36" s="55"/>
      <c r="C36" s="55"/>
      <c r="D36" s="4"/>
      <c r="E36" s="8"/>
      <c r="F36" s="48"/>
      <c r="G36" s="49"/>
      <c r="O36" s="2"/>
      <c r="P36" s="2"/>
      <c r="Q36" s="2"/>
    </row>
    <row r="37" spans="1:17" ht="22.95" customHeight="1" x14ac:dyDescent="0.3">
      <c r="A37" s="55"/>
      <c r="B37" s="55"/>
      <c r="C37" s="55"/>
      <c r="D37" s="4"/>
      <c r="E37" s="8"/>
      <c r="F37" s="48"/>
      <c r="G37" s="49"/>
      <c r="O37" s="2"/>
      <c r="P37" s="2"/>
      <c r="Q37" s="2"/>
    </row>
    <row r="38" spans="1:17" ht="22.95" customHeight="1" x14ac:dyDescent="0.3">
      <c r="A38" s="50" t="s">
        <v>15</v>
      </c>
      <c r="B38" s="50"/>
      <c r="C38" s="50"/>
      <c r="D38" s="50"/>
      <c r="E38" s="50"/>
      <c r="F38" s="50"/>
      <c r="G38" s="50"/>
      <c r="O38" s="2"/>
      <c r="P38" s="2"/>
      <c r="Q38" s="2"/>
    </row>
    <row r="39" spans="1:17" ht="22.95" customHeight="1" x14ac:dyDescent="0.3">
      <c r="A39" s="9">
        <v>0.22916666666666666</v>
      </c>
      <c r="B39" s="9">
        <v>0.4375</v>
      </c>
      <c r="C39" s="9" t="s">
        <v>20</v>
      </c>
      <c r="D39" s="17" t="s">
        <v>21</v>
      </c>
      <c r="E39" s="5" t="s">
        <v>0</v>
      </c>
      <c r="F39" s="53">
        <v>4</v>
      </c>
      <c r="G39" s="54">
        <v>0</v>
      </c>
      <c r="O39" s="2"/>
      <c r="P39" s="2"/>
      <c r="Q39" s="2"/>
    </row>
    <row r="40" spans="1:17" ht="22.95" customHeight="1" x14ac:dyDescent="0.3">
      <c r="A40" s="56">
        <v>0.25</v>
      </c>
      <c r="B40" s="56">
        <v>0.41666666666666669</v>
      </c>
      <c r="C40" s="56" t="s">
        <v>20</v>
      </c>
      <c r="D40" s="5" t="s">
        <v>22</v>
      </c>
      <c r="E40" s="5" t="s">
        <v>10</v>
      </c>
      <c r="F40" s="53"/>
      <c r="G40" s="54"/>
      <c r="O40" s="2"/>
      <c r="P40" s="2"/>
      <c r="Q40" s="2"/>
    </row>
    <row r="41" spans="1:17" ht="22.95" customHeight="1" x14ac:dyDescent="0.3">
      <c r="A41" s="56"/>
      <c r="B41" s="56"/>
      <c r="C41" s="56"/>
      <c r="D41" s="5" t="s">
        <v>24</v>
      </c>
      <c r="E41" s="5" t="s">
        <v>6</v>
      </c>
      <c r="F41" s="53"/>
      <c r="G41" s="54"/>
      <c r="O41" s="2"/>
      <c r="P41" s="2"/>
      <c r="Q41" s="2"/>
    </row>
    <row r="42" spans="1:17" ht="22.95" customHeight="1" x14ac:dyDescent="0.3">
      <c r="A42" s="56"/>
      <c r="B42" s="56"/>
      <c r="C42" s="56"/>
      <c r="D42" s="6" t="s">
        <v>27</v>
      </c>
      <c r="E42" s="6" t="s">
        <v>29</v>
      </c>
      <c r="F42" s="53"/>
      <c r="G42" s="54"/>
      <c r="O42" s="2"/>
      <c r="P42" s="2"/>
      <c r="Q42" s="2"/>
    </row>
    <row r="43" spans="1:17" ht="22.95" customHeight="1" x14ac:dyDescent="0.3">
      <c r="A43" s="57"/>
      <c r="B43" s="57"/>
      <c r="C43" s="57"/>
      <c r="D43" s="57"/>
      <c r="E43" s="57"/>
      <c r="F43" s="18"/>
      <c r="G43" s="19"/>
      <c r="O43" s="2"/>
    </row>
    <row r="44" spans="1:17" ht="24.9" customHeight="1" x14ac:dyDescent="0.3">
      <c r="O44" s="2"/>
      <c r="P44" s="2"/>
      <c r="Q44" s="2"/>
    </row>
    <row r="45" spans="1:17" ht="18" x14ac:dyDescent="0.3">
      <c r="O45" s="2"/>
      <c r="P45" s="2"/>
      <c r="Q45" s="2"/>
    </row>
    <row r="46" spans="1:17" ht="21" x14ac:dyDescent="0.3">
      <c r="M46" s="1"/>
      <c r="N46" s="1"/>
      <c r="O46" s="2"/>
      <c r="P46" s="2"/>
      <c r="Q46" s="2"/>
    </row>
    <row r="47" spans="1:17" ht="21" x14ac:dyDescent="0.3">
      <c r="M47" s="1"/>
      <c r="N47" s="1"/>
      <c r="O47" s="2"/>
      <c r="P47" s="2"/>
      <c r="Q47" s="2"/>
    </row>
    <row r="48" spans="1:17" ht="21" x14ac:dyDescent="0.3">
      <c r="M48" s="1"/>
      <c r="N48" s="1"/>
      <c r="O48" s="2"/>
      <c r="P48" s="2"/>
      <c r="Q48" s="2"/>
    </row>
    <row r="49" spans="13:17" ht="21" x14ac:dyDescent="0.3">
      <c r="M49" s="1"/>
      <c r="N49" s="1"/>
      <c r="O49" s="2"/>
      <c r="P49" s="2"/>
      <c r="Q49" s="2"/>
    </row>
    <row r="50" spans="13:17" ht="21" x14ac:dyDescent="0.3">
      <c r="M50" s="1"/>
      <c r="N50" s="1"/>
      <c r="O50" s="2"/>
      <c r="P50" s="2"/>
      <c r="Q50" s="2"/>
    </row>
    <row r="51" spans="13:17" ht="21" x14ac:dyDescent="0.3">
      <c r="M51" s="1"/>
      <c r="N51" s="1"/>
      <c r="O51" s="2"/>
      <c r="P51" s="2"/>
      <c r="Q51" s="2"/>
    </row>
    <row r="52" spans="13:17" ht="21" x14ac:dyDescent="0.3">
      <c r="M52" s="1"/>
      <c r="N52" s="1"/>
      <c r="O52" s="2"/>
      <c r="P52" s="2"/>
      <c r="Q52" s="2"/>
    </row>
    <row r="53" spans="13:17" ht="21" x14ac:dyDescent="0.3">
      <c r="M53" s="1"/>
      <c r="N53" s="1"/>
      <c r="O53" s="2"/>
      <c r="P53" s="2"/>
      <c r="Q53" s="2"/>
    </row>
    <row r="54" spans="13:17" ht="21" x14ac:dyDescent="0.3">
      <c r="M54" s="1"/>
      <c r="N54" s="1"/>
      <c r="O54" s="2"/>
      <c r="P54" s="2"/>
      <c r="Q54" s="2"/>
    </row>
    <row r="55" spans="13:17" ht="21" x14ac:dyDescent="0.3">
      <c r="M55" s="1"/>
      <c r="N55" s="1"/>
      <c r="O55" s="2"/>
      <c r="P55" s="2"/>
      <c r="Q55" s="2"/>
    </row>
    <row r="56" spans="13:17" ht="21" x14ac:dyDescent="0.3">
      <c r="M56" s="1"/>
      <c r="N56" s="1"/>
    </row>
    <row r="57" spans="13:17" ht="21" x14ac:dyDescent="0.3">
      <c r="M57" s="1"/>
      <c r="N57" s="1"/>
    </row>
    <row r="58" spans="13:17" ht="21" x14ac:dyDescent="0.3">
      <c r="M58" s="1"/>
      <c r="N58" s="1"/>
    </row>
    <row r="59" spans="13:17" ht="21" x14ac:dyDescent="0.3">
      <c r="M59" s="1"/>
      <c r="N59" s="1"/>
    </row>
    <row r="60" spans="13:17" ht="21" x14ac:dyDescent="0.3">
      <c r="M60" s="1"/>
      <c r="N60" s="1"/>
    </row>
    <row r="61" spans="13:17" ht="21" x14ac:dyDescent="0.3">
      <c r="M61" s="1"/>
      <c r="N61" s="1"/>
    </row>
    <row r="62" spans="13:17" ht="21" x14ac:dyDescent="0.3">
      <c r="M62" s="1"/>
      <c r="N62" s="1"/>
    </row>
    <row r="63" spans="13:17" ht="21" x14ac:dyDescent="0.3">
      <c r="M63" s="1"/>
      <c r="N63" s="1"/>
    </row>
  </sheetData>
  <mergeCells count="50">
    <mergeCell ref="B40:B42"/>
    <mergeCell ref="C40:C42"/>
    <mergeCell ref="A31:A33"/>
    <mergeCell ref="B31:B33"/>
    <mergeCell ref="C31:C33"/>
    <mergeCell ref="A34:A37"/>
    <mergeCell ref="B34:B37"/>
    <mergeCell ref="C34:C37"/>
    <mergeCell ref="A43:E43"/>
    <mergeCell ref="A38:E38"/>
    <mergeCell ref="A40:A42"/>
    <mergeCell ref="A1:G2"/>
    <mergeCell ref="F39:F42"/>
    <mergeCell ref="G39:G42"/>
    <mergeCell ref="F34:F37"/>
    <mergeCell ref="G34:G37"/>
    <mergeCell ref="F38:G38"/>
    <mergeCell ref="F29:G29"/>
    <mergeCell ref="F30:F33"/>
    <mergeCell ref="G30:G33"/>
    <mergeCell ref="F19:F23"/>
    <mergeCell ref="A9:A12"/>
    <mergeCell ref="B9:B12"/>
    <mergeCell ref="F7:G7"/>
    <mergeCell ref="F8:F12"/>
    <mergeCell ref="G8:G12"/>
    <mergeCell ref="F13:F17"/>
    <mergeCell ref="G13:G17"/>
    <mergeCell ref="A3:C3"/>
    <mergeCell ref="A7:E7"/>
    <mergeCell ref="C9:C12"/>
    <mergeCell ref="A4:C6"/>
    <mergeCell ref="D4:E4"/>
    <mergeCell ref="D5:E5"/>
    <mergeCell ref="D6:E6"/>
    <mergeCell ref="A29:E29"/>
    <mergeCell ref="G19:G23"/>
    <mergeCell ref="F24:F28"/>
    <mergeCell ref="G24:G28"/>
    <mergeCell ref="A13:A17"/>
    <mergeCell ref="B13:B17"/>
    <mergeCell ref="C13:C17"/>
    <mergeCell ref="A18:E18"/>
    <mergeCell ref="C24:C28"/>
    <mergeCell ref="F18:G18"/>
    <mergeCell ref="A20:A23"/>
    <mergeCell ref="B20:B23"/>
    <mergeCell ref="C20:C23"/>
    <mergeCell ref="B24:B28"/>
    <mergeCell ref="A24:A28"/>
  </mergeCells>
  <pageMargins left="0.7" right="0.7" top="0.75" bottom="0.75" header="0.3" footer="0.3"/>
  <pageSetup paperSize="9" scale="6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5D2B3-1594-49F5-819E-7DCD2731C44F}">
  <sheetPr>
    <pageSetUpPr fitToPage="1"/>
  </sheetPr>
  <dimension ref="A1:G87"/>
  <sheetViews>
    <sheetView topLeftCell="A50" workbookViewId="0">
      <selection activeCell="G66" sqref="G66:G67"/>
    </sheetView>
  </sheetViews>
  <sheetFormatPr defaultRowHeight="14.4" x14ac:dyDescent="0.3"/>
  <cols>
    <col min="1" max="2" width="12.77734375" customWidth="1"/>
    <col min="3" max="3" width="18.77734375" customWidth="1"/>
    <col min="4" max="4" width="36.77734375" customWidth="1"/>
    <col min="5" max="5" width="18.77734375" customWidth="1"/>
    <col min="6" max="7" width="12.77734375" customWidth="1"/>
  </cols>
  <sheetData>
    <row r="1" spans="1:7" ht="22.05" customHeight="1" x14ac:dyDescent="0.3">
      <c r="A1" s="52" t="s">
        <v>43</v>
      </c>
      <c r="B1" s="52"/>
      <c r="C1" s="52"/>
      <c r="D1" s="52"/>
      <c r="E1" s="52"/>
      <c r="F1" s="52"/>
      <c r="G1" s="52"/>
    </row>
    <row r="2" spans="1:7" ht="22.05" customHeight="1" x14ac:dyDescent="0.3">
      <c r="A2" s="52"/>
      <c r="B2" s="52"/>
      <c r="C2" s="52"/>
      <c r="D2" s="52"/>
      <c r="E2" s="52"/>
      <c r="F2" s="52"/>
      <c r="G2" s="52"/>
    </row>
    <row r="3" spans="1:7" ht="22.05" customHeight="1" x14ac:dyDescent="0.3">
      <c r="A3" s="50" t="s">
        <v>40</v>
      </c>
      <c r="B3" s="50"/>
      <c r="C3" s="50"/>
      <c r="D3" s="20" t="s">
        <v>192</v>
      </c>
      <c r="E3" s="20" t="s">
        <v>54</v>
      </c>
      <c r="F3" s="20" t="s">
        <v>36</v>
      </c>
      <c r="G3" s="21" t="s">
        <v>37</v>
      </c>
    </row>
    <row r="4" spans="1:7" ht="22.05" customHeight="1" x14ac:dyDescent="0.3">
      <c r="A4" s="70" t="s">
        <v>44</v>
      </c>
      <c r="B4" s="70"/>
      <c r="C4" s="70"/>
      <c r="D4" s="58" t="s">
        <v>34</v>
      </c>
      <c r="E4" s="58"/>
      <c r="F4" s="10">
        <f>SUM(F10+F30+F53+F71)</f>
        <v>22</v>
      </c>
      <c r="G4" s="14">
        <f>SUM(G10+G30+G53+G71)</f>
        <v>0</v>
      </c>
    </row>
    <row r="5" spans="1:7" ht="22.05" customHeight="1" x14ac:dyDescent="0.3">
      <c r="A5" s="70"/>
      <c r="B5" s="70"/>
      <c r="C5" s="70"/>
      <c r="D5" s="59" t="s">
        <v>35</v>
      </c>
      <c r="E5" s="59"/>
      <c r="F5" s="11">
        <f>SUM(F16+F35+F58)</f>
        <v>26</v>
      </c>
      <c r="G5" s="15">
        <f>SUM(G16+G35+G58)</f>
        <v>0</v>
      </c>
    </row>
    <row r="6" spans="1:7" ht="22.05" customHeight="1" x14ac:dyDescent="0.3">
      <c r="A6" s="70"/>
      <c r="B6" s="70"/>
      <c r="C6" s="70"/>
      <c r="D6" s="96" t="s">
        <v>69</v>
      </c>
      <c r="E6" s="96"/>
      <c r="F6" s="22">
        <f>SUM(F25+F44+F66)</f>
        <v>6</v>
      </c>
      <c r="G6" s="23">
        <f>SUM(G25+G44+G66)</f>
        <v>0</v>
      </c>
    </row>
    <row r="7" spans="1:7" ht="22.05" customHeight="1" x14ac:dyDescent="0.3">
      <c r="A7" s="70"/>
      <c r="B7" s="70"/>
      <c r="C7" s="70"/>
      <c r="D7" s="71" t="s">
        <v>73</v>
      </c>
      <c r="E7" s="71"/>
      <c r="F7" s="28">
        <f>SUM(F27+F50+F68)</f>
        <v>6</v>
      </c>
      <c r="G7" s="29">
        <f>SUM(G27+G50+G68)</f>
        <v>0</v>
      </c>
    </row>
    <row r="8" spans="1:7" ht="22.05" customHeight="1" x14ac:dyDescent="0.3">
      <c r="A8" s="70"/>
      <c r="B8" s="70"/>
      <c r="C8" s="70"/>
      <c r="D8" s="60" t="s">
        <v>33</v>
      </c>
      <c r="E8" s="60"/>
      <c r="F8" s="12">
        <f>SUM(F4:F7)</f>
        <v>60</v>
      </c>
      <c r="G8" s="16">
        <f>SUM(G4:G7)</f>
        <v>0</v>
      </c>
    </row>
    <row r="9" spans="1:7" ht="22.05" customHeight="1" x14ac:dyDescent="0.3">
      <c r="A9" s="72" t="s">
        <v>12</v>
      </c>
      <c r="B9" s="73"/>
      <c r="C9" s="73"/>
      <c r="D9" s="73"/>
      <c r="E9" s="74"/>
      <c r="F9" s="51"/>
      <c r="G9" s="51"/>
    </row>
    <row r="10" spans="1:7" ht="22.05" customHeight="1" x14ac:dyDescent="0.3">
      <c r="A10" s="56">
        <v>0.25</v>
      </c>
      <c r="B10" s="56">
        <v>0.41666666666666669</v>
      </c>
      <c r="C10" s="56" t="s">
        <v>20</v>
      </c>
      <c r="D10" s="5" t="s">
        <v>55</v>
      </c>
      <c r="E10" s="5" t="s">
        <v>56</v>
      </c>
      <c r="F10" s="53">
        <v>6</v>
      </c>
      <c r="G10" s="54">
        <v>0</v>
      </c>
    </row>
    <row r="11" spans="1:7" ht="22.05" customHeight="1" x14ac:dyDescent="0.3">
      <c r="A11" s="56"/>
      <c r="B11" s="56"/>
      <c r="C11" s="56"/>
      <c r="D11" s="5" t="s">
        <v>57</v>
      </c>
      <c r="E11" s="5" t="s">
        <v>58</v>
      </c>
      <c r="F11" s="53"/>
      <c r="G11" s="54"/>
    </row>
    <row r="12" spans="1:7" ht="22.05" customHeight="1" x14ac:dyDescent="0.3">
      <c r="A12" s="56"/>
      <c r="B12" s="56"/>
      <c r="C12" s="56"/>
      <c r="D12" s="5" t="s">
        <v>59</v>
      </c>
      <c r="E12" s="5" t="s">
        <v>60</v>
      </c>
      <c r="F12" s="53"/>
      <c r="G12" s="54"/>
    </row>
    <row r="13" spans="1:7" ht="22.05" customHeight="1" x14ac:dyDescent="0.3">
      <c r="A13" s="56"/>
      <c r="B13" s="56"/>
      <c r="C13" s="56"/>
      <c r="D13" s="5" t="s">
        <v>61</v>
      </c>
      <c r="E13" s="5" t="s">
        <v>62</v>
      </c>
      <c r="F13" s="53"/>
      <c r="G13" s="54"/>
    </row>
    <row r="14" spans="1:7" ht="22.05" customHeight="1" x14ac:dyDescent="0.3">
      <c r="A14" s="56"/>
      <c r="B14" s="56"/>
      <c r="C14" s="56"/>
      <c r="D14" s="5" t="s">
        <v>63</v>
      </c>
      <c r="E14" s="5" t="s">
        <v>64</v>
      </c>
      <c r="F14" s="53"/>
      <c r="G14" s="54"/>
    </row>
    <row r="15" spans="1:7" ht="22.05" customHeight="1" x14ac:dyDescent="0.3">
      <c r="A15" s="56"/>
      <c r="B15" s="56"/>
      <c r="C15" s="56"/>
      <c r="D15" s="5" t="s">
        <v>242</v>
      </c>
      <c r="E15" s="5">
        <v>20639317</v>
      </c>
      <c r="F15" s="53"/>
      <c r="G15" s="54"/>
    </row>
    <row r="16" spans="1:7" ht="22.05" customHeight="1" x14ac:dyDescent="0.3">
      <c r="A16" s="55">
        <v>0.72916666666666663</v>
      </c>
      <c r="B16" s="55">
        <v>0.89583333333333337</v>
      </c>
      <c r="C16" s="55" t="s">
        <v>2</v>
      </c>
      <c r="D16" s="7" t="s">
        <v>150</v>
      </c>
      <c r="E16" s="8"/>
      <c r="F16" s="48">
        <v>9</v>
      </c>
      <c r="G16" s="49">
        <v>0</v>
      </c>
    </row>
    <row r="17" spans="1:7" ht="22.05" customHeight="1" x14ac:dyDescent="0.3">
      <c r="A17" s="55"/>
      <c r="B17" s="55"/>
      <c r="C17" s="55"/>
      <c r="D17" s="4" t="s">
        <v>146</v>
      </c>
      <c r="E17" s="8"/>
      <c r="F17" s="48"/>
      <c r="G17" s="49"/>
    </row>
    <row r="18" spans="1:7" ht="22.05" customHeight="1" x14ac:dyDescent="0.3">
      <c r="A18" s="55"/>
      <c r="B18" s="55"/>
      <c r="C18" s="55"/>
      <c r="D18" s="4" t="s">
        <v>205</v>
      </c>
      <c r="E18" s="8"/>
      <c r="F18" s="48"/>
      <c r="G18" s="49"/>
    </row>
    <row r="19" spans="1:7" ht="22.05" customHeight="1" x14ac:dyDescent="0.3">
      <c r="A19" s="55"/>
      <c r="B19" s="55"/>
      <c r="C19" s="55"/>
      <c r="D19" s="4" t="s">
        <v>206</v>
      </c>
      <c r="E19" s="8"/>
      <c r="F19" s="48"/>
      <c r="G19" s="49"/>
    </row>
    <row r="20" spans="1:7" ht="22.05" customHeight="1" x14ac:dyDescent="0.3">
      <c r="A20" s="55"/>
      <c r="B20" s="55"/>
      <c r="C20" s="55"/>
      <c r="D20" s="4" t="s">
        <v>209</v>
      </c>
      <c r="E20" s="8"/>
      <c r="F20" s="48"/>
      <c r="G20" s="49"/>
    </row>
    <row r="21" spans="1:7" ht="22.05" customHeight="1" x14ac:dyDescent="0.3">
      <c r="A21" s="55"/>
      <c r="B21" s="55"/>
      <c r="C21" s="55"/>
      <c r="D21" s="4" t="s">
        <v>174</v>
      </c>
      <c r="E21" s="8"/>
      <c r="F21" s="48"/>
      <c r="G21" s="49"/>
    </row>
    <row r="22" spans="1:7" ht="22.05" customHeight="1" x14ac:dyDescent="0.3">
      <c r="A22" s="55"/>
      <c r="B22" s="55"/>
      <c r="C22" s="55"/>
      <c r="D22" s="4" t="s">
        <v>139</v>
      </c>
      <c r="E22" s="8"/>
      <c r="F22" s="48"/>
      <c r="G22" s="49"/>
    </row>
    <row r="23" spans="1:7" ht="22.05" customHeight="1" x14ac:dyDescent="0.3">
      <c r="A23" s="55"/>
      <c r="B23" s="55"/>
      <c r="C23" s="55"/>
      <c r="D23" s="4" t="s">
        <v>207</v>
      </c>
      <c r="E23" s="8"/>
      <c r="F23" s="48"/>
      <c r="G23" s="49"/>
    </row>
    <row r="24" spans="1:7" ht="22.05" customHeight="1" x14ac:dyDescent="0.3">
      <c r="A24" s="55"/>
      <c r="B24" s="55"/>
      <c r="C24" s="55"/>
      <c r="D24" s="4" t="s">
        <v>208</v>
      </c>
      <c r="E24" s="8"/>
      <c r="F24" s="48"/>
      <c r="G24" s="49"/>
    </row>
    <row r="25" spans="1:7" ht="22.05" customHeight="1" x14ac:dyDescent="0.3">
      <c r="A25" s="81">
        <v>0.72916666666666663</v>
      </c>
      <c r="B25" s="81">
        <v>0.89583333333333337</v>
      </c>
      <c r="C25" s="81" t="s">
        <v>66</v>
      </c>
      <c r="D25" s="24" t="s">
        <v>53</v>
      </c>
      <c r="E25" s="25" t="s">
        <v>54</v>
      </c>
      <c r="F25" s="83">
        <v>2</v>
      </c>
      <c r="G25" s="75">
        <v>0</v>
      </c>
    </row>
    <row r="26" spans="1:7" ht="22.05" customHeight="1" x14ac:dyDescent="0.3">
      <c r="A26" s="82"/>
      <c r="B26" s="82"/>
      <c r="C26" s="82"/>
      <c r="D26" s="24" t="s">
        <v>67</v>
      </c>
      <c r="E26" s="25" t="s">
        <v>68</v>
      </c>
      <c r="F26" s="84"/>
      <c r="G26" s="76"/>
    </row>
    <row r="27" spans="1:7" ht="22.05" customHeight="1" x14ac:dyDescent="0.3">
      <c r="A27" s="85">
        <v>0.95833333333333337</v>
      </c>
      <c r="B27" s="85">
        <v>0.22916666666666666</v>
      </c>
      <c r="C27" s="85" t="s">
        <v>70</v>
      </c>
      <c r="D27" s="26" t="s">
        <v>71</v>
      </c>
      <c r="E27" s="27" t="s">
        <v>72</v>
      </c>
      <c r="F27" s="79">
        <v>2</v>
      </c>
      <c r="G27" s="77">
        <v>0</v>
      </c>
    </row>
    <row r="28" spans="1:7" ht="22.05" customHeight="1" x14ac:dyDescent="0.3">
      <c r="A28" s="86"/>
      <c r="B28" s="86"/>
      <c r="C28" s="86"/>
      <c r="D28" s="26" t="s">
        <v>214</v>
      </c>
      <c r="E28" s="27" t="s">
        <v>223</v>
      </c>
      <c r="F28" s="80"/>
      <c r="G28" s="78"/>
    </row>
    <row r="29" spans="1:7" ht="22.05" customHeight="1" x14ac:dyDescent="0.3">
      <c r="A29" s="72" t="s">
        <v>13</v>
      </c>
      <c r="B29" s="73"/>
      <c r="C29" s="73"/>
      <c r="D29" s="73"/>
      <c r="E29" s="74"/>
      <c r="F29" s="51"/>
      <c r="G29" s="51"/>
    </row>
    <row r="30" spans="1:7" ht="22.05" customHeight="1" x14ac:dyDescent="0.3">
      <c r="A30" s="56">
        <v>0.25</v>
      </c>
      <c r="B30" s="56">
        <v>0.39583333333333331</v>
      </c>
      <c r="C30" s="56" t="s">
        <v>20</v>
      </c>
      <c r="D30" s="6" t="s">
        <v>193</v>
      </c>
      <c r="E30" s="5" t="s">
        <v>224</v>
      </c>
      <c r="F30" s="53">
        <v>5</v>
      </c>
      <c r="G30" s="54">
        <v>0</v>
      </c>
    </row>
    <row r="31" spans="1:7" ht="22.05" customHeight="1" x14ac:dyDescent="0.3">
      <c r="A31" s="56"/>
      <c r="B31" s="56"/>
      <c r="C31" s="56"/>
      <c r="D31" s="5" t="s">
        <v>74</v>
      </c>
      <c r="E31" s="5" t="s">
        <v>75</v>
      </c>
      <c r="F31" s="53"/>
      <c r="G31" s="54"/>
    </row>
    <row r="32" spans="1:7" ht="22.05" customHeight="1" x14ac:dyDescent="0.3">
      <c r="A32" s="56"/>
      <c r="B32" s="56"/>
      <c r="C32" s="56"/>
      <c r="D32" s="6" t="s">
        <v>88</v>
      </c>
      <c r="E32" s="5" t="s">
        <v>89</v>
      </c>
      <c r="F32" s="53"/>
      <c r="G32" s="54"/>
    </row>
    <row r="33" spans="1:7" ht="22.05" customHeight="1" x14ac:dyDescent="0.3">
      <c r="A33" s="56"/>
      <c r="B33" s="56"/>
      <c r="C33" s="56"/>
      <c r="D33" s="5" t="s">
        <v>76</v>
      </c>
      <c r="E33" s="5" t="s">
        <v>77</v>
      </c>
      <c r="F33" s="53"/>
      <c r="G33" s="54"/>
    </row>
    <row r="34" spans="1:7" ht="22.05" customHeight="1" x14ac:dyDescent="0.3">
      <c r="A34" s="56"/>
      <c r="B34" s="56"/>
      <c r="C34" s="56"/>
      <c r="D34" s="5" t="s">
        <v>78</v>
      </c>
      <c r="E34" s="5" t="s">
        <v>79</v>
      </c>
      <c r="F34" s="53"/>
      <c r="G34" s="54"/>
    </row>
    <row r="35" spans="1:7" ht="22.05" customHeight="1" x14ac:dyDescent="0.3">
      <c r="A35" s="55">
        <v>0.72916666666666663</v>
      </c>
      <c r="B35" s="55">
        <v>0.89583333333333337</v>
      </c>
      <c r="C35" s="55" t="s">
        <v>2</v>
      </c>
      <c r="D35" s="4" t="s">
        <v>243</v>
      </c>
      <c r="E35" s="8"/>
      <c r="F35" s="48">
        <v>9</v>
      </c>
      <c r="G35" s="49">
        <v>0</v>
      </c>
    </row>
    <row r="36" spans="1:7" ht="22.05" customHeight="1" x14ac:dyDescent="0.3">
      <c r="A36" s="55"/>
      <c r="B36" s="55"/>
      <c r="C36" s="55"/>
      <c r="D36" s="4" t="s">
        <v>244</v>
      </c>
      <c r="E36" s="8"/>
      <c r="F36" s="48"/>
      <c r="G36" s="49"/>
    </row>
    <row r="37" spans="1:7" ht="22.05" customHeight="1" x14ac:dyDescent="0.3">
      <c r="A37" s="55"/>
      <c r="B37" s="55"/>
      <c r="C37" s="55"/>
      <c r="D37" s="4" t="s">
        <v>218</v>
      </c>
      <c r="E37" s="8"/>
      <c r="F37" s="48"/>
      <c r="G37" s="49"/>
    </row>
    <row r="38" spans="1:7" ht="22.05" customHeight="1" x14ac:dyDescent="0.3">
      <c r="A38" s="55"/>
      <c r="B38" s="55"/>
      <c r="C38" s="55"/>
      <c r="D38" s="4" t="s">
        <v>245</v>
      </c>
      <c r="E38" s="8"/>
      <c r="F38" s="48"/>
      <c r="G38" s="49"/>
    </row>
    <row r="39" spans="1:7" ht="22.05" customHeight="1" x14ac:dyDescent="0.3">
      <c r="A39" s="55"/>
      <c r="B39" s="55"/>
      <c r="C39" s="55"/>
      <c r="D39" s="4" t="s">
        <v>246</v>
      </c>
      <c r="E39" s="8"/>
      <c r="F39" s="48"/>
      <c r="G39" s="49"/>
    </row>
    <row r="40" spans="1:7" ht="22.05" customHeight="1" x14ac:dyDescent="0.3">
      <c r="A40" s="55"/>
      <c r="B40" s="55"/>
      <c r="C40" s="55"/>
      <c r="D40" s="4" t="s">
        <v>247</v>
      </c>
      <c r="E40" s="8"/>
      <c r="F40" s="48"/>
      <c r="G40" s="49"/>
    </row>
    <row r="41" spans="1:7" ht="22.05" customHeight="1" x14ac:dyDescent="0.3">
      <c r="A41" s="55"/>
      <c r="B41" s="55"/>
      <c r="C41" s="55"/>
      <c r="D41" s="4" t="s">
        <v>248</v>
      </c>
      <c r="E41" s="8"/>
      <c r="F41" s="48"/>
      <c r="G41" s="49"/>
    </row>
    <row r="42" spans="1:7" ht="22.05" customHeight="1" x14ac:dyDescent="0.3">
      <c r="A42" s="55"/>
      <c r="B42" s="55"/>
      <c r="C42" s="55"/>
      <c r="D42" s="4" t="s">
        <v>99</v>
      </c>
      <c r="E42" s="8"/>
      <c r="F42" s="48"/>
      <c r="G42" s="49"/>
    </row>
    <row r="43" spans="1:7" ht="22.05" customHeight="1" x14ac:dyDescent="0.3">
      <c r="A43" s="55"/>
      <c r="B43" s="55"/>
      <c r="C43" s="55"/>
      <c r="D43" s="4"/>
      <c r="E43" s="8"/>
      <c r="F43" s="48"/>
      <c r="G43" s="49"/>
    </row>
    <row r="44" spans="1:7" ht="22.05" customHeight="1" x14ac:dyDescent="0.3">
      <c r="A44" s="81">
        <v>0.72916666666666663</v>
      </c>
      <c r="B44" s="81">
        <v>0.89583333333333337</v>
      </c>
      <c r="C44" s="81" t="s">
        <v>66</v>
      </c>
      <c r="D44" s="24" t="s">
        <v>67</v>
      </c>
      <c r="E44" s="25" t="s">
        <v>68</v>
      </c>
      <c r="F44" s="83">
        <v>2</v>
      </c>
      <c r="G44" s="75">
        <v>0</v>
      </c>
    </row>
    <row r="45" spans="1:7" ht="22.05" customHeight="1" x14ac:dyDescent="0.3">
      <c r="A45" s="82"/>
      <c r="B45" s="82"/>
      <c r="C45" s="82"/>
      <c r="D45" s="24" t="s">
        <v>80</v>
      </c>
      <c r="E45" s="25"/>
      <c r="F45" s="84"/>
      <c r="G45" s="76"/>
    </row>
    <row r="46" spans="1:7" ht="22.05" customHeight="1" x14ac:dyDescent="0.3">
      <c r="A46" s="87" t="s">
        <v>43</v>
      </c>
      <c r="B46" s="88"/>
      <c r="C46" s="88"/>
      <c r="D46" s="88"/>
      <c r="E46" s="88"/>
      <c r="F46" s="88"/>
      <c r="G46" s="89"/>
    </row>
    <row r="47" spans="1:7" ht="22.05" customHeight="1" x14ac:dyDescent="0.3">
      <c r="A47" s="90"/>
      <c r="B47" s="91"/>
      <c r="C47" s="91"/>
      <c r="D47" s="91"/>
      <c r="E47" s="91"/>
      <c r="F47" s="91"/>
      <c r="G47" s="92"/>
    </row>
    <row r="48" spans="1:7" ht="22.05" customHeight="1" x14ac:dyDescent="0.3">
      <c r="A48" s="50" t="s">
        <v>40</v>
      </c>
      <c r="B48" s="50"/>
      <c r="C48" s="50"/>
      <c r="D48" s="20" t="s">
        <v>192</v>
      </c>
      <c r="E48" s="20" t="s">
        <v>54</v>
      </c>
      <c r="F48" s="20" t="s">
        <v>36</v>
      </c>
      <c r="G48" s="21" t="s">
        <v>37</v>
      </c>
    </row>
    <row r="49" spans="1:7" ht="22.05" customHeight="1" x14ac:dyDescent="0.3">
      <c r="A49" s="72" t="s">
        <v>13</v>
      </c>
      <c r="B49" s="73"/>
      <c r="C49" s="73"/>
      <c r="D49" s="73"/>
      <c r="E49" s="74"/>
      <c r="F49" s="51"/>
      <c r="G49" s="51"/>
    </row>
    <row r="50" spans="1:7" ht="22.05" customHeight="1" x14ac:dyDescent="0.3">
      <c r="A50" s="85">
        <v>0.95833333333333337</v>
      </c>
      <c r="B50" s="85">
        <v>0.22916666666666666</v>
      </c>
      <c r="C50" s="85" t="s">
        <v>70</v>
      </c>
      <c r="D50" s="34" t="s">
        <v>214</v>
      </c>
      <c r="E50" s="27"/>
      <c r="F50" s="79">
        <v>2</v>
      </c>
      <c r="G50" s="77">
        <v>0</v>
      </c>
    </row>
    <row r="51" spans="1:7" ht="22.05" customHeight="1" x14ac:dyDescent="0.3">
      <c r="A51" s="86"/>
      <c r="B51" s="86"/>
      <c r="C51" s="86"/>
      <c r="D51" s="34" t="s">
        <v>215</v>
      </c>
      <c r="E51" s="27"/>
      <c r="F51" s="80"/>
      <c r="G51" s="78"/>
    </row>
    <row r="52" spans="1:7" ht="22.05" customHeight="1" x14ac:dyDescent="0.3">
      <c r="A52" s="72" t="s">
        <v>14</v>
      </c>
      <c r="B52" s="73"/>
      <c r="C52" s="73"/>
      <c r="D52" s="73"/>
      <c r="E52" s="74"/>
      <c r="F52" s="51"/>
      <c r="G52" s="51"/>
    </row>
    <row r="53" spans="1:7" ht="22.05" customHeight="1" x14ac:dyDescent="0.3">
      <c r="A53" s="56">
        <v>0.25</v>
      </c>
      <c r="B53" s="56">
        <v>0.39583333333333331</v>
      </c>
      <c r="C53" s="56" t="s">
        <v>20</v>
      </c>
      <c r="D53" s="6" t="s">
        <v>202</v>
      </c>
      <c r="E53" s="5">
        <v>20689008</v>
      </c>
      <c r="F53" s="53">
        <v>5</v>
      </c>
      <c r="G53" s="54">
        <v>0</v>
      </c>
    </row>
    <row r="54" spans="1:7" ht="22.05" customHeight="1" x14ac:dyDescent="0.3">
      <c r="A54" s="56"/>
      <c r="B54" s="56"/>
      <c r="C54" s="56"/>
      <c r="D54" s="5" t="s">
        <v>81</v>
      </c>
      <c r="E54" s="5" t="s">
        <v>82</v>
      </c>
      <c r="F54" s="53"/>
      <c r="G54" s="54"/>
    </row>
    <row r="55" spans="1:7" ht="22.05" customHeight="1" x14ac:dyDescent="0.3">
      <c r="A55" s="56"/>
      <c r="B55" s="56"/>
      <c r="C55" s="56"/>
      <c r="D55" s="5" t="s">
        <v>194</v>
      </c>
      <c r="E55" s="5">
        <v>25948608</v>
      </c>
      <c r="F55" s="53"/>
      <c r="G55" s="54"/>
    </row>
    <row r="56" spans="1:7" ht="22.05" customHeight="1" x14ac:dyDescent="0.3">
      <c r="A56" s="56"/>
      <c r="B56" s="56"/>
      <c r="C56" s="56"/>
      <c r="D56" s="5" t="s">
        <v>83</v>
      </c>
      <c r="E56" s="5" t="s">
        <v>84</v>
      </c>
      <c r="F56" s="53"/>
      <c r="G56" s="54"/>
    </row>
    <row r="57" spans="1:7" ht="22.05" customHeight="1" x14ac:dyDescent="0.3">
      <c r="A57" s="56"/>
      <c r="B57" s="56"/>
      <c r="C57" s="56"/>
      <c r="D57" s="5" t="s">
        <v>85</v>
      </c>
      <c r="E57" s="5" t="s">
        <v>86</v>
      </c>
      <c r="F57" s="53"/>
      <c r="G57" s="54"/>
    </row>
    <row r="58" spans="1:7" ht="22.05" customHeight="1" x14ac:dyDescent="0.3">
      <c r="A58" s="55">
        <v>0.72916666666666663</v>
      </c>
      <c r="B58" s="55">
        <v>0.89583333333333337</v>
      </c>
      <c r="C58" s="55" t="s">
        <v>2</v>
      </c>
      <c r="D58" s="7" t="s">
        <v>204</v>
      </c>
      <c r="E58" s="8"/>
      <c r="F58" s="48">
        <v>8</v>
      </c>
      <c r="G58" s="49">
        <v>0</v>
      </c>
    </row>
    <row r="59" spans="1:7" ht="22.05" customHeight="1" x14ac:dyDescent="0.3">
      <c r="A59" s="55"/>
      <c r="B59" s="55"/>
      <c r="C59" s="55"/>
      <c r="D59" s="4" t="s">
        <v>249</v>
      </c>
      <c r="E59" s="8"/>
      <c r="F59" s="48"/>
      <c r="G59" s="49"/>
    </row>
    <row r="60" spans="1:7" ht="22.05" customHeight="1" x14ac:dyDescent="0.3">
      <c r="A60" s="55"/>
      <c r="B60" s="55"/>
      <c r="C60" s="55"/>
      <c r="D60" s="4" t="s">
        <v>250</v>
      </c>
      <c r="E60" s="8"/>
      <c r="F60" s="48"/>
      <c r="G60" s="49"/>
    </row>
    <row r="61" spans="1:7" ht="22.05" customHeight="1" x14ac:dyDescent="0.3">
      <c r="A61" s="55"/>
      <c r="B61" s="55"/>
      <c r="C61" s="55"/>
      <c r="D61" s="4" t="s">
        <v>251</v>
      </c>
      <c r="E61" s="8"/>
      <c r="F61" s="48"/>
      <c r="G61" s="49"/>
    </row>
    <row r="62" spans="1:7" ht="22.05" customHeight="1" x14ac:dyDescent="0.3">
      <c r="A62" s="55"/>
      <c r="B62" s="55"/>
      <c r="C62" s="55"/>
      <c r="D62" s="4" t="s">
        <v>252</v>
      </c>
      <c r="E62" s="8"/>
      <c r="F62" s="48"/>
      <c r="G62" s="49"/>
    </row>
    <row r="63" spans="1:7" ht="22.05" customHeight="1" x14ac:dyDescent="0.3">
      <c r="A63" s="55"/>
      <c r="B63" s="55"/>
      <c r="C63" s="55"/>
      <c r="D63" s="4" t="s">
        <v>286</v>
      </c>
      <c r="E63" s="8"/>
      <c r="F63" s="48"/>
      <c r="G63" s="49"/>
    </row>
    <row r="64" spans="1:7" ht="22.05" customHeight="1" x14ac:dyDescent="0.3">
      <c r="A64" s="55"/>
      <c r="B64" s="55"/>
      <c r="C64" s="55"/>
      <c r="D64" s="4" t="s">
        <v>287</v>
      </c>
      <c r="E64" s="8"/>
      <c r="F64" s="48"/>
      <c r="G64" s="49"/>
    </row>
    <row r="65" spans="1:7" ht="22.05" customHeight="1" x14ac:dyDescent="0.3">
      <c r="A65" s="55"/>
      <c r="B65" s="55"/>
      <c r="C65" s="55"/>
      <c r="D65" s="4" t="s">
        <v>288</v>
      </c>
      <c r="E65" s="8"/>
      <c r="F65" s="48"/>
      <c r="G65" s="49"/>
    </row>
    <row r="66" spans="1:7" ht="22.05" customHeight="1" x14ac:dyDescent="0.3">
      <c r="A66" s="81">
        <v>0.72916666666666663</v>
      </c>
      <c r="B66" s="81">
        <v>0.89583333333333337</v>
      </c>
      <c r="C66" s="81" t="s">
        <v>66</v>
      </c>
      <c r="D66" s="24" t="s">
        <v>53</v>
      </c>
      <c r="E66" s="25" t="s">
        <v>54</v>
      </c>
      <c r="F66" s="83">
        <v>2</v>
      </c>
      <c r="G66" s="75">
        <v>0</v>
      </c>
    </row>
    <row r="67" spans="1:7" ht="22.05" customHeight="1" x14ac:dyDescent="0.3">
      <c r="A67" s="82"/>
      <c r="B67" s="82"/>
      <c r="C67" s="82"/>
      <c r="D67" s="24" t="s">
        <v>67</v>
      </c>
      <c r="E67" s="25" t="s">
        <v>68</v>
      </c>
      <c r="F67" s="84"/>
      <c r="G67" s="76"/>
    </row>
    <row r="68" spans="1:7" ht="22.05" customHeight="1" x14ac:dyDescent="0.3">
      <c r="A68" s="85">
        <v>0.95833333333333337</v>
      </c>
      <c r="B68" s="85">
        <v>0.22916666666666666</v>
      </c>
      <c r="C68" s="85" t="s">
        <v>70</v>
      </c>
      <c r="D68" s="34" t="s">
        <v>213</v>
      </c>
      <c r="E68" s="27"/>
      <c r="F68" s="79">
        <v>2</v>
      </c>
      <c r="G68" s="77">
        <v>0</v>
      </c>
    </row>
    <row r="69" spans="1:7" ht="22.05" customHeight="1" x14ac:dyDescent="0.3">
      <c r="A69" s="86"/>
      <c r="B69" s="86"/>
      <c r="C69" s="86"/>
      <c r="D69" s="34" t="s">
        <v>213</v>
      </c>
      <c r="E69" s="27"/>
      <c r="F69" s="80"/>
      <c r="G69" s="78"/>
    </row>
    <row r="70" spans="1:7" ht="22.05" customHeight="1" x14ac:dyDescent="0.3">
      <c r="A70" s="72" t="s">
        <v>15</v>
      </c>
      <c r="B70" s="73"/>
      <c r="C70" s="73"/>
      <c r="D70" s="73"/>
      <c r="E70" s="74"/>
      <c r="F70" s="51"/>
      <c r="G70" s="51"/>
    </row>
    <row r="71" spans="1:7" ht="22.05" customHeight="1" x14ac:dyDescent="0.3">
      <c r="A71" s="56">
        <v>0.25</v>
      </c>
      <c r="B71" s="56">
        <v>0.41666666666666669</v>
      </c>
      <c r="C71" s="56" t="s">
        <v>20</v>
      </c>
      <c r="D71" s="13" t="s">
        <v>53</v>
      </c>
      <c r="E71" s="5" t="s">
        <v>54</v>
      </c>
      <c r="F71" s="53">
        <v>6</v>
      </c>
      <c r="G71" s="54">
        <v>0</v>
      </c>
    </row>
    <row r="72" spans="1:7" ht="22.05" customHeight="1" x14ac:dyDescent="0.3">
      <c r="A72" s="56"/>
      <c r="B72" s="56"/>
      <c r="C72" s="56"/>
      <c r="D72" s="6" t="s">
        <v>253</v>
      </c>
      <c r="E72" s="5">
        <v>27824568</v>
      </c>
      <c r="F72" s="53"/>
      <c r="G72" s="54"/>
    </row>
    <row r="73" spans="1:7" ht="22.05" customHeight="1" x14ac:dyDescent="0.3">
      <c r="A73" s="56"/>
      <c r="B73" s="56"/>
      <c r="C73" s="56"/>
      <c r="D73" s="6" t="s">
        <v>210</v>
      </c>
      <c r="E73" s="5">
        <v>60599099</v>
      </c>
      <c r="F73" s="53"/>
      <c r="G73" s="54"/>
    </row>
    <row r="74" spans="1:7" ht="22.05" customHeight="1" x14ac:dyDescent="0.3">
      <c r="A74" s="56"/>
      <c r="B74" s="56"/>
      <c r="C74" s="56"/>
      <c r="D74" s="6" t="s">
        <v>90</v>
      </c>
      <c r="E74" s="5" t="s">
        <v>91</v>
      </c>
      <c r="F74" s="53"/>
      <c r="G74" s="54"/>
    </row>
    <row r="75" spans="1:7" ht="22.05" customHeight="1" x14ac:dyDescent="0.3">
      <c r="A75" s="56"/>
      <c r="B75" s="56"/>
      <c r="C75" s="56"/>
      <c r="D75" s="5" t="s">
        <v>83</v>
      </c>
      <c r="E75" s="5" t="s">
        <v>84</v>
      </c>
      <c r="F75" s="53"/>
      <c r="G75" s="54"/>
    </row>
    <row r="76" spans="1:7" ht="22.05" customHeight="1" x14ac:dyDescent="0.3">
      <c r="A76" s="56"/>
      <c r="B76" s="56"/>
      <c r="C76" s="56"/>
      <c r="D76" s="5" t="s">
        <v>85</v>
      </c>
      <c r="E76" s="5" t="s">
        <v>86</v>
      </c>
      <c r="F76" s="53"/>
      <c r="G76" s="54"/>
    </row>
    <row r="77" spans="1:7" ht="22.05" customHeight="1" x14ac:dyDescent="0.3">
      <c r="A77" s="93"/>
      <c r="B77" s="94"/>
      <c r="C77" s="94"/>
      <c r="D77" s="94"/>
      <c r="E77" s="95"/>
      <c r="F77" s="18"/>
      <c r="G77" s="19"/>
    </row>
    <row r="78" spans="1:7" ht="22.05" customHeight="1" x14ac:dyDescent="0.3"/>
    <row r="79" spans="1:7" ht="22.05" customHeight="1" x14ac:dyDescent="0.3"/>
    <row r="80" spans="1:7" ht="22.05" customHeight="1" x14ac:dyDescent="0.3"/>
    <row r="81" ht="22.05" customHeight="1" x14ac:dyDescent="0.3"/>
    <row r="82" ht="22.05" customHeight="1" x14ac:dyDescent="0.3"/>
    <row r="83" ht="22.05" customHeight="1" x14ac:dyDescent="0.3"/>
    <row r="84" ht="22.05" customHeight="1" x14ac:dyDescent="0.3"/>
    <row r="85" ht="22.05" customHeight="1" x14ac:dyDescent="0.3"/>
    <row r="86" ht="25.05" customHeight="1" x14ac:dyDescent="0.3"/>
    <row r="87" ht="25.05" customHeight="1" x14ac:dyDescent="0.3"/>
  </sheetData>
  <mergeCells count="86">
    <mergeCell ref="C68:C69"/>
    <mergeCell ref="F68:F69"/>
    <mergeCell ref="G68:G69"/>
    <mergeCell ref="A50:A51"/>
    <mergeCell ref="B50:B51"/>
    <mergeCell ref="C50:C51"/>
    <mergeCell ref="F50:F51"/>
    <mergeCell ref="G50:G51"/>
    <mergeCell ref="F52:G52"/>
    <mergeCell ref="A53:A57"/>
    <mergeCell ref="B53:B57"/>
    <mergeCell ref="C53:C57"/>
    <mergeCell ref="F53:F57"/>
    <mergeCell ref="G53:G57"/>
    <mergeCell ref="A77:E77"/>
    <mergeCell ref="D6:E6"/>
    <mergeCell ref="A27:A28"/>
    <mergeCell ref="B27:B28"/>
    <mergeCell ref="C27:C28"/>
    <mergeCell ref="A44:A45"/>
    <mergeCell ref="B44:B45"/>
    <mergeCell ref="C44:C45"/>
    <mergeCell ref="A71:A76"/>
    <mergeCell ref="B71:B76"/>
    <mergeCell ref="C71:C76"/>
    <mergeCell ref="A52:E52"/>
    <mergeCell ref="A35:A43"/>
    <mergeCell ref="B35:B43"/>
    <mergeCell ref="C35:C43"/>
    <mergeCell ref="A9:E9"/>
    <mergeCell ref="A46:G47"/>
    <mergeCell ref="A48:C48"/>
    <mergeCell ref="A49:E49"/>
    <mergeCell ref="A25:A26"/>
    <mergeCell ref="B25:B26"/>
    <mergeCell ref="C25:C26"/>
    <mergeCell ref="F25:F26"/>
    <mergeCell ref="F49:G49"/>
    <mergeCell ref="A30:A34"/>
    <mergeCell ref="B30:B34"/>
    <mergeCell ref="C30:C34"/>
    <mergeCell ref="F30:F34"/>
    <mergeCell ref="G30:G34"/>
    <mergeCell ref="F44:F45"/>
    <mergeCell ref="G44:G45"/>
    <mergeCell ref="F35:F43"/>
    <mergeCell ref="F71:F76"/>
    <mergeCell ref="G71:G76"/>
    <mergeCell ref="A58:A65"/>
    <mergeCell ref="B58:B65"/>
    <mergeCell ref="C58:C65"/>
    <mergeCell ref="F58:F65"/>
    <mergeCell ref="G58:G65"/>
    <mergeCell ref="A70:E70"/>
    <mergeCell ref="F70:G70"/>
    <mergeCell ref="A66:A67"/>
    <mergeCell ref="B66:B67"/>
    <mergeCell ref="C66:C67"/>
    <mergeCell ref="F66:F67"/>
    <mergeCell ref="G66:G67"/>
    <mergeCell ref="A68:A69"/>
    <mergeCell ref="B68:B69"/>
    <mergeCell ref="G35:G43"/>
    <mergeCell ref="A16:A24"/>
    <mergeCell ref="B16:B24"/>
    <mergeCell ref="C16:C24"/>
    <mergeCell ref="F16:F24"/>
    <mergeCell ref="G16:G24"/>
    <mergeCell ref="A29:E29"/>
    <mergeCell ref="F29:G29"/>
    <mergeCell ref="G25:G26"/>
    <mergeCell ref="G27:G28"/>
    <mergeCell ref="F27:F28"/>
    <mergeCell ref="F9:G9"/>
    <mergeCell ref="A10:A15"/>
    <mergeCell ref="B10:B15"/>
    <mergeCell ref="C10:C15"/>
    <mergeCell ref="F10:F15"/>
    <mergeCell ref="G10:G15"/>
    <mergeCell ref="A1:G2"/>
    <mergeCell ref="A3:C3"/>
    <mergeCell ref="A4:C8"/>
    <mergeCell ref="D4:E4"/>
    <mergeCell ref="D5:E5"/>
    <mergeCell ref="D8:E8"/>
    <mergeCell ref="D7:E7"/>
  </mergeCells>
  <pageMargins left="0.7" right="0.7" top="0.75" bottom="0.75" header="0.3" footer="0.3"/>
  <pageSetup paperSize="9" scale="6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5A923-92F9-4AE4-865D-1FFD5D2DD5AC}">
  <sheetPr>
    <pageSetUpPr fitToPage="1"/>
  </sheetPr>
  <dimension ref="A1:G62"/>
  <sheetViews>
    <sheetView topLeftCell="A45" workbookViewId="0">
      <selection activeCell="G62" sqref="G62"/>
    </sheetView>
  </sheetViews>
  <sheetFormatPr defaultRowHeight="14.4" x14ac:dyDescent="0.3"/>
  <cols>
    <col min="1" max="2" width="12.77734375" customWidth="1"/>
    <col min="3" max="3" width="18.77734375" customWidth="1"/>
    <col min="4" max="4" width="36.77734375" customWidth="1"/>
    <col min="5" max="5" width="18.77734375" customWidth="1"/>
    <col min="6" max="7" width="12.77734375" customWidth="1"/>
  </cols>
  <sheetData>
    <row r="1" spans="1:7" ht="22.95" customHeight="1" x14ac:dyDescent="0.3">
      <c r="A1" s="52" t="s">
        <v>187</v>
      </c>
      <c r="B1" s="52"/>
      <c r="C1" s="52"/>
      <c r="D1" s="52"/>
      <c r="E1" s="52"/>
      <c r="F1" s="52"/>
      <c r="G1" s="52"/>
    </row>
    <row r="2" spans="1:7" ht="22.95" customHeight="1" x14ac:dyDescent="0.3">
      <c r="A2" s="52"/>
      <c r="B2" s="52"/>
      <c r="C2" s="52"/>
      <c r="D2" s="52"/>
      <c r="E2" s="52"/>
      <c r="F2" s="52"/>
      <c r="G2" s="52"/>
    </row>
    <row r="3" spans="1:7" ht="22.95" customHeight="1" x14ac:dyDescent="0.3">
      <c r="A3" s="50" t="s">
        <v>40</v>
      </c>
      <c r="B3" s="50"/>
      <c r="C3" s="50"/>
      <c r="D3" s="20" t="s">
        <v>94</v>
      </c>
      <c r="E3" s="20" t="s">
        <v>95</v>
      </c>
      <c r="F3" s="20" t="s">
        <v>36</v>
      </c>
      <c r="G3" s="21" t="s">
        <v>37</v>
      </c>
    </row>
    <row r="4" spans="1:7" ht="22.95" customHeight="1" x14ac:dyDescent="0.3">
      <c r="A4" s="70" t="s">
        <v>188</v>
      </c>
      <c r="B4" s="70"/>
      <c r="C4" s="70"/>
      <c r="D4" s="59" t="s">
        <v>189</v>
      </c>
      <c r="E4" s="59"/>
      <c r="F4" s="11">
        <f>SUM(F10+F59)</f>
        <v>6</v>
      </c>
      <c r="G4" s="15">
        <f>SUM(G10+G59)</f>
        <v>0</v>
      </c>
    </row>
    <row r="5" spans="1:7" ht="22.95" customHeight="1" x14ac:dyDescent="0.3">
      <c r="A5" s="70"/>
      <c r="B5" s="70"/>
      <c r="C5" s="70"/>
      <c r="D5" s="58" t="s">
        <v>190</v>
      </c>
      <c r="E5" s="58"/>
      <c r="F5" s="10">
        <f>SUM(F20+F22+F24+F31+F33+F35+F42+F48+F50+F57)</f>
        <v>15</v>
      </c>
      <c r="G5" s="14">
        <f>SUM(G20+G22+G24+G31+G33+G35+G42+G48+G50+G57)</f>
        <v>2</v>
      </c>
    </row>
    <row r="6" spans="1:7" ht="22.95" customHeight="1" x14ac:dyDescent="0.3">
      <c r="A6" s="70"/>
      <c r="B6" s="70"/>
      <c r="C6" s="70"/>
      <c r="D6" s="96" t="s">
        <v>191</v>
      </c>
      <c r="E6" s="96"/>
      <c r="F6" s="22">
        <f>SUM(F14+F26+F37+F52)</f>
        <v>9</v>
      </c>
      <c r="G6" s="23">
        <f>SUM(G14+G26+G37+G52)</f>
        <v>0</v>
      </c>
    </row>
    <row r="7" spans="1:7" ht="22.95" customHeight="1" x14ac:dyDescent="0.3">
      <c r="A7" s="70"/>
      <c r="B7" s="70"/>
      <c r="C7" s="70"/>
      <c r="D7" s="71" t="s">
        <v>73</v>
      </c>
      <c r="E7" s="71"/>
      <c r="F7" s="28">
        <f>SUM(F17+F28+F39+F54)</f>
        <v>8</v>
      </c>
      <c r="G7" s="29">
        <f>SUM(G17+G28+G39+G54)</f>
        <v>0</v>
      </c>
    </row>
    <row r="8" spans="1:7" ht="22.95" customHeight="1" x14ac:dyDescent="0.3">
      <c r="A8" s="70"/>
      <c r="B8" s="70"/>
      <c r="C8" s="70"/>
      <c r="D8" s="60" t="s">
        <v>33</v>
      </c>
      <c r="E8" s="60"/>
      <c r="F8" s="12">
        <f>SUM(F4:F7)</f>
        <v>38</v>
      </c>
      <c r="G8" s="16">
        <f>SUM(G4:G7)</f>
        <v>2</v>
      </c>
    </row>
    <row r="9" spans="1:7" ht="22.95" customHeight="1" x14ac:dyDescent="0.3">
      <c r="A9" s="50" t="s">
        <v>137</v>
      </c>
      <c r="B9" s="50"/>
      <c r="C9" s="50"/>
      <c r="D9" s="50"/>
      <c r="E9" s="50"/>
      <c r="F9" s="51"/>
      <c r="G9" s="51"/>
    </row>
    <row r="10" spans="1:7" ht="22.95" customHeight="1" x14ac:dyDescent="0.3">
      <c r="A10" s="55">
        <v>0.625</v>
      </c>
      <c r="B10" s="55">
        <v>0.75</v>
      </c>
      <c r="C10" s="111" t="s">
        <v>138</v>
      </c>
      <c r="D10" s="8" t="s">
        <v>53</v>
      </c>
      <c r="E10" s="8" t="s">
        <v>54</v>
      </c>
      <c r="F10" s="48">
        <v>3</v>
      </c>
      <c r="G10" s="49">
        <v>0</v>
      </c>
    </row>
    <row r="11" spans="1:7" ht="22.95" customHeight="1" x14ac:dyDescent="0.3">
      <c r="A11" s="111"/>
      <c r="B11" s="111"/>
      <c r="C11" s="111"/>
      <c r="D11" s="8" t="s">
        <v>139</v>
      </c>
      <c r="E11" s="8" t="s">
        <v>140</v>
      </c>
      <c r="F11" s="48"/>
      <c r="G11" s="49"/>
    </row>
    <row r="12" spans="1:7" ht="22.95" customHeight="1" x14ac:dyDescent="0.3">
      <c r="A12" s="111"/>
      <c r="B12" s="111"/>
      <c r="C12" s="111"/>
      <c r="D12" s="8" t="s">
        <v>141</v>
      </c>
      <c r="E12" s="8" t="s">
        <v>142</v>
      </c>
      <c r="F12" s="48"/>
      <c r="G12" s="49"/>
    </row>
    <row r="13" spans="1:7" ht="22.95" customHeight="1" x14ac:dyDescent="0.3">
      <c r="A13" s="111"/>
      <c r="B13" s="111"/>
      <c r="C13" s="111"/>
      <c r="D13" s="31"/>
      <c r="E13" s="8"/>
      <c r="F13" s="48"/>
      <c r="G13" s="49"/>
    </row>
    <row r="14" spans="1:7" ht="22.95" customHeight="1" x14ac:dyDescent="0.3">
      <c r="A14" s="81">
        <v>0.72916666666666663</v>
      </c>
      <c r="B14" s="81">
        <v>0.95833333333333337</v>
      </c>
      <c r="C14" s="97" t="s">
        <v>145</v>
      </c>
      <c r="D14" s="25" t="s">
        <v>146</v>
      </c>
      <c r="E14" s="25" t="s">
        <v>147</v>
      </c>
      <c r="F14" s="83">
        <v>3</v>
      </c>
      <c r="G14" s="75">
        <v>0</v>
      </c>
    </row>
    <row r="15" spans="1:7" ht="22.95" customHeight="1" x14ac:dyDescent="0.3">
      <c r="A15" s="98"/>
      <c r="B15" s="98"/>
      <c r="C15" s="98"/>
      <c r="D15" s="25" t="s">
        <v>148</v>
      </c>
      <c r="E15" s="25" t="s">
        <v>149</v>
      </c>
      <c r="F15" s="102"/>
      <c r="G15" s="103"/>
    </row>
    <row r="16" spans="1:7" ht="22.95" customHeight="1" x14ac:dyDescent="0.3">
      <c r="A16" s="99"/>
      <c r="B16" s="99"/>
      <c r="C16" s="99"/>
      <c r="D16" s="25" t="s">
        <v>150</v>
      </c>
      <c r="E16" s="25" t="s">
        <v>151</v>
      </c>
      <c r="F16" s="84"/>
      <c r="G16" s="76"/>
    </row>
    <row r="17" spans="1:7" ht="22.95" customHeight="1" x14ac:dyDescent="0.3">
      <c r="A17" s="85">
        <v>0.95833333333333337</v>
      </c>
      <c r="B17" s="85">
        <v>0.22916666666666666</v>
      </c>
      <c r="C17" s="100" t="s">
        <v>70</v>
      </c>
      <c r="D17" s="27" t="s">
        <v>143</v>
      </c>
      <c r="E17" s="27" t="s">
        <v>144</v>
      </c>
      <c r="F17" s="79">
        <v>2</v>
      </c>
      <c r="G17" s="77">
        <v>0</v>
      </c>
    </row>
    <row r="18" spans="1:7" ht="22.95" customHeight="1" x14ac:dyDescent="0.3">
      <c r="A18" s="101"/>
      <c r="B18" s="101"/>
      <c r="C18" s="101"/>
      <c r="D18" s="27" t="s">
        <v>152</v>
      </c>
      <c r="E18" s="27" t="s">
        <v>153</v>
      </c>
      <c r="F18" s="80"/>
      <c r="G18" s="78"/>
    </row>
    <row r="19" spans="1:7" ht="22.95" customHeight="1" x14ac:dyDescent="0.3">
      <c r="A19" s="50" t="s">
        <v>12</v>
      </c>
      <c r="B19" s="50"/>
      <c r="C19" s="50"/>
      <c r="D19" s="50"/>
      <c r="E19" s="50"/>
      <c r="F19" s="51"/>
      <c r="G19" s="51"/>
    </row>
    <row r="20" spans="1:7" ht="22.95" customHeight="1" x14ac:dyDescent="0.3">
      <c r="A20" s="110">
        <v>0.22916666666666666</v>
      </c>
      <c r="B20" s="110">
        <v>0.41666666666666669</v>
      </c>
      <c r="C20" s="104" t="s">
        <v>154</v>
      </c>
      <c r="D20" s="5" t="s">
        <v>170</v>
      </c>
      <c r="E20" s="5" t="s">
        <v>171</v>
      </c>
      <c r="F20" s="106">
        <v>2</v>
      </c>
      <c r="G20" s="108">
        <v>0</v>
      </c>
    </row>
    <row r="21" spans="1:7" ht="22.95" customHeight="1" x14ac:dyDescent="0.3">
      <c r="A21" s="105"/>
      <c r="B21" s="105"/>
      <c r="C21" s="105"/>
      <c r="D21" s="5" t="s">
        <v>65</v>
      </c>
      <c r="E21" s="5">
        <v>27623628</v>
      </c>
      <c r="F21" s="107"/>
      <c r="G21" s="109"/>
    </row>
    <row r="22" spans="1:7" ht="22.95" customHeight="1" x14ac:dyDescent="0.3">
      <c r="A22" s="110">
        <v>0.41666666666666669</v>
      </c>
      <c r="B22" s="110">
        <v>0.58333333333333337</v>
      </c>
      <c r="C22" s="104" t="s">
        <v>155</v>
      </c>
      <c r="D22" s="5" t="s">
        <v>196</v>
      </c>
      <c r="E22" s="5">
        <v>21705753</v>
      </c>
      <c r="F22" s="106">
        <v>1</v>
      </c>
      <c r="G22" s="108">
        <v>0</v>
      </c>
    </row>
    <row r="23" spans="1:7" ht="22.95" customHeight="1" x14ac:dyDescent="0.3">
      <c r="A23" s="105"/>
      <c r="B23" s="105"/>
      <c r="C23" s="105"/>
      <c r="D23" s="17" t="s">
        <v>225</v>
      </c>
      <c r="E23" s="5"/>
      <c r="F23" s="107"/>
      <c r="G23" s="109"/>
    </row>
    <row r="24" spans="1:7" ht="22.95" customHeight="1" x14ac:dyDescent="0.3">
      <c r="A24" s="110">
        <v>0.58333333333333337</v>
      </c>
      <c r="B24" s="110">
        <v>0.75</v>
      </c>
      <c r="C24" s="104" t="s">
        <v>156</v>
      </c>
      <c r="D24" s="5" t="s">
        <v>179</v>
      </c>
      <c r="E24" s="5" t="s">
        <v>180</v>
      </c>
      <c r="F24" s="106">
        <v>1</v>
      </c>
      <c r="G24" s="108">
        <v>0</v>
      </c>
    </row>
    <row r="25" spans="1:7" ht="22.95" customHeight="1" x14ac:dyDescent="0.3">
      <c r="A25" s="105"/>
      <c r="B25" s="105"/>
      <c r="C25" s="105"/>
      <c r="D25" s="17" t="s">
        <v>225</v>
      </c>
      <c r="E25" s="5"/>
      <c r="F25" s="107"/>
      <c r="G25" s="109"/>
    </row>
    <row r="26" spans="1:7" ht="22.95" customHeight="1" x14ac:dyDescent="0.3">
      <c r="A26" s="81">
        <v>0.75</v>
      </c>
      <c r="B26" s="81">
        <v>0.95833333333333337</v>
      </c>
      <c r="C26" s="97" t="s">
        <v>145</v>
      </c>
      <c r="D26" s="25" t="s">
        <v>181</v>
      </c>
      <c r="E26" s="25" t="s">
        <v>182</v>
      </c>
      <c r="F26" s="83">
        <v>2</v>
      </c>
      <c r="G26" s="75">
        <v>0</v>
      </c>
    </row>
    <row r="27" spans="1:7" ht="22.95" customHeight="1" x14ac:dyDescent="0.3">
      <c r="A27" s="99"/>
      <c r="B27" s="99"/>
      <c r="C27" s="99"/>
      <c r="D27" s="25" t="s">
        <v>183</v>
      </c>
      <c r="E27" s="25" t="s">
        <v>184</v>
      </c>
      <c r="F27" s="84"/>
      <c r="G27" s="76"/>
    </row>
    <row r="28" spans="1:7" ht="22.95" customHeight="1" x14ac:dyDescent="0.3">
      <c r="A28" s="85">
        <v>0.95833333333333337</v>
      </c>
      <c r="B28" s="85">
        <v>0.22916666666666666</v>
      </c>
      <c r="C28" s="100" t="s">
        <v>70</v>
      </c>
      <c r="D28" s="27" t="s">
        <v>185</v>
      </c>
      <c r="E28" s="27" t="s">
        <v>186</v>
      </c>
      <c r="F28" s="79">
        <v>2</v>
      </c>
      <c r="G28" s="77">
        <v>0</v>
      </c>
    </row>
    <row r="29" spans="1:7" ht="22.95" customHeight="1" x14ac:dyDescent="0.3">
      <c r="A29" s="101"/>
      <c r="B29" s="101"/>
      <c r="C29" s="101"/>
      <c r="D29" s="27" t="s">
        <v>197</v>
      </c>
      <c r="E29" s="27">
        <v>52505819</v>
      </c>
      <c r="F29" s="80"/>
      <c r="G29" s="78"/>
    </row>
    <row r="30" spans="1:7" ht="22.95" customHeight="1" x14ac:dyDescent="0.3">
      <c r="A30" s="72" t="s">
        <v>13</v>
      </c>
      <c r="B30" s="73"/>
      <c r="C30" s="73"/>
      <c r="D30" s="73"/>
      <c r="E30" s="74"/>
      <c r="F30" s="51"/>
      <c r="G30" s="51"/>
    </row>
    <row r="31" spans="1:7" ht="22.95" customHeight="1" x14ac:dyDescent="0.3">
      <c r="A31" s="110">
        <v>0.22916666666666666</v>
      </c>
      <c r="B31" s="110">
        <v>0.41666666666666669</v>
      </c>
      <c r="C31" s="104" t="s">
        <v>154</v>
      </c>
      <c r="D31" s="5" t="s">
        <v>198</v>
      </c>
      <c r="E31" s="5">
        <v>28406651</v>
      </c>
      <c r="F31" s="106">
        <v>2</v>
      </c>
      <c r="G31" s="108">
        <v>0</v>
      </c>
    </row>
    <row r="32" spans="1:7" ht="22.95" customHeight="1" x14ac:dyDescent="0.3">
      <c r="A32" s="105"/>
      <c r="B32" s="105"/>
      <c r="C32" s="105"/>
      <c r="D32" s="5" t="s">
        <v>199</v>
      </c>
      <c r="E32" s="5">
        <v>40213984</v>
      </c>
      <c r="F32" s="107"/>
      <c r="G32" s="109"/>
    </row>
    <row r="33" spans="1:7" ht="22.95" customHeight="1" x14ac:dyDescent="0.3">
      <c r="A33" s="110">
        <v>0.41666666666666669</v>
      </c>
      <c r="B33" s="110">
        <v>0.58333333333333337</v>
      </c>
      <c r="C33" s="104" t="s">
        <v>155</v>
      </c>
      <c r="D33" s="5" t="s">
        <v>172</v>
      </c>
      <c r="E33" s="5" t="s">
        <v>173</v>
      </c>
      <c r="F33" s="106">
        <v>1</v>
      </c>
      <c r="G33" s="108">
        <v>0</v>
      </c>
    </row>
    <row r="34" spans="1:7" ht="22.95" customHeight="1" x14ac:dyDescent="0.3">
      <c r="A34" s="105"/>
      <c r="B34" s="105"/>
      <c r="C34" s="105"/>
      <c r="D34" s="17" t="s">
        <v>225</v>
      </c>
      <c r="E34" s="5"/>
      <c r="F34" s="107"/>
      <c r="G34" s="109"/>
    </row>
    <row r="35" spans="1:7" ht="22.95" customHeight="1" x14ac:dyDescent="0.3">
      <c r="A35" s="110">
        <v>0.58333333333333337</v>
      </c>
      <c r="B35" s="110">
        <v>0.75</v>
      </c>
      <c r="C35" s="104" t="s">
        <v>156</v>
      </c>
      <c r="D35" s="5" t="s">
        <v>174</v>
      </c>
      <c r="E35" s="5" t="s">
        <v>175</v>
      </c>
      <c r="F35" s="106">
        <v>2</v>
      </c>
      <c r="G35" s="108">
        <v>0</v>
      </c>
    </row>
    <row r="36" spans="1:7" ht="22.95" customHeight="1" x14ac:dyDescent="0.3">
      <c r="A36" s="105"/>
      <c r="B36" s="105"/>
      <c r="C36" s="105"/>
      <c r="D36" s="5" t="s">
        <v>139</v>
      </c>
      <c r="E36" s="5" t="s">
        <v>140</v>
      </c>
      <c r="F36" s="107"/>
      <c r="G36" s="109"/>
    </row>
    <row r="37" spans="1:7" ht="22.95" customHeight="1" x14ac:dyDescent="0.3">
      <c r="A37" s="81">
        <v>0.75</v>
      </c>
      <c r="B37" s="81">
        <v>0.95833333333333337</v>
      </c>
      <c r="C37" s="97" t="s">
        <v>145</v>
      </c>
      <c r="D37" s="25" t="s">
        <v>176</v>
      </c>
      <c r="E37" s="25" t="s">
        <v>177</v>
      </c>
      <c r="F37" s="83">
        <v>2</v>
      </c>
      <c r="G37" s="75">
        <v>0</v>
      </c>
    </row>
    <row r="38" spans="1:7" ht="22.95" customHeight="1" x14ac:dyDescent="0.3">
      <c r="A38" s="99"/>
      <c r="B38" s="99"/>
      <c r="C38" s="99"/>
      <c r="D38" s="25" t="s">
        <v>178</v>
      </c>
      <c r="E38" s="25"/>
      <c r="F38" s="84"/>
      <c r="G38" s="76"/>
    </row>
    <row r="39" spans="1:7" ht="22.95" customHeight="1" x14ac:dyDescent="0.3">
      <c r="A39" s="85">
        <v>0.95833333333333337</v>
      </c>
      <c r="B39" s="85">
        <v>0.22916666666666666</v>
      </c>
      <c r="C39" s="100" t="s">
        <v>70</v>
      </c>
      <c r="D39" s="27" t="s">
        <v>200</v>
      </c>
      <c r="E39" s="27">
        <v>22466073</v>
      </c>
      <c r="F39" s="79">
        <v>2</v>
      </c>
      <c r="G39" s="77">
        <v>0</v>
      </c>
    </row>
    <row r="40" spans="1:7" ht="22.95" customHeight="1" x14ac:dyDescent="0.3">
      <c r="A40" s="101"/>
      <c r="B40" s="101"/>
      <c r="C40" s="101"/>
      <c r="D40" s="27" t="s">
        <v>201</v>
      </c>
      <c r="E40" s="27"/>
      <c r="F40" s="80"/>
      <c r="G40" s="78"/>
    </row>
    <row r="41" spans="1:7" ht="22.95" customHeight="1" x14ac:dyDescent="0.3">
      <c r="A41" s="72" t="s">
        <v>14</v>
      </c>
      <c r="B41" s="73"/>
      <c r="C41" s="73"/>
      <c r="D41" s="73"/>
      <c r="E41" s="74"/>
      <c r="F41" s="51"/>
      <c r="G41" s="51"/>
    </row>
    <row r="42" spans="1:7" ht="22.95" customHeight="1" x14ac:dyDescent="0.3">
      <c r="A42" s="110">
        <v>0.22916666666666666</v>
      </c>
      <c r="B42" s="110">
        <v>0.41666666666666669</v>
      </c>
      <c r="C42" s="104" t="s">
        <v>154</v>
      </c>
      <c r="D42" s="5" t="s">
        <v>170</v>
      </c>
      <c r="E42" s="5" t="s">
        <v>171</v>
      </c>
      <c r="F42" s="106">
        <v>2</v>
      </c>
      <c r="G42" s="108">
        <v>0</v>
      </c>
    </row>
    <row r="43" spans="1:7" ht="22.95" customHeight="1" x14ac:dyDescent="0.3">
      <c r="A43" s="105"/>
      <c r="B43" s="105"/>
      <c r="C43" s="105"/>
      <c r="D43" s="5" t="s">
        <v>254</v>
      </c>
      <c r="E43" s="5">
        <v>27287963</v>
      </c>
      <c r="F43" s="107"/>
      <c r="G43" s="109"/>
    </row>
    <row r="44" spans="1:7" ht="22.95" customHeight="1" x14ac:dyDescent="0.3">
      <c r="A44" s="52" t="s">
        <v>187</v>
      </c>
      <c r="B44" s="52"/>
      <c r="C44" s="52"/>
      <c r="D44" s="52"/>
      <c r="E44" s="52"/>
      <c r="F44" s="52"/>
      <c r="G44" s="52"/>
    </row>
    <row r="45" spans="1:7" ht="22.95" customHeight="1" x14ac:dyDescent="0.3">
      <c r="A45" s="52"/>
      <c r="B45" s="52"/>
      <c r="C45" s="52"/>
      <c r="D45" s="52"/>
      <c r="E45" s="52"/>
      <c r="F45" s="52"/>
      <c r="G45" s="52"/>
    </row>
    <row r="46" spans="1:7" ht="22.95" customHeight="1" x14ac:dyDescent="0.3">
      <c r="A46" s="50" t="s">
        <v>40</v>
      </c>
      <c r="B46" s="50"/>
      <c r="C46" s="50"/>
      <c r="D46" s="20" t="s">
        <v>53</v>
      </c>
      <c r="E46" s="20" t="s">
        <v>54</v>
      </c>
      <c r="F46" s="20" t="s">
        <v>36</v>
      </c>
      <c r="G46" s="21" t="s">
        <v>37</v>
      </c>
    </row>
    <row r="47" spans="1:7" ht="22.95" customHeight="1" x14ac:dyDescent="0.3">
      <c r="A47" s="72" t="s">
        <v>14</v>
      </c>
      <c r="B47" s="73"/>
      <c r="C47" s="73"/>
      <c r="D47" s="73"/>
      <c r="E47" s="74"/>
      <c r="F47" s="51"/>
      <c r="G47" s="51"/>
    </row>
    <row r="48" spans="1:7" ht="22.95" customHeight="1" x14ac:dyDescent="0.3">
      <c r="A48" s="110">
        <v>0.41666666666666669</v>
      </c>
      <c r="B48" s="110">
        <v>0.58333333333333337</v>
      </c>
      <c r="C48" s="104" t="s">
        <v>155</v>
      </c>
      <c r="D48" s="5" t="s">
        <v>203</v>
      </c>
      <c r="E48" s="5">
        <v>60378252</v>
      </c>
      <c r="F48" s="106">
        <v>1</v>
      </c>
      <c r="G48" s="108">
        <v>1</v>
      </c>
    </row>
    <row r="49" spans="1:7" ht="22.95" customHeight="1" x14ac:dyDescent="0.3">
      <c r="A49" s="105"/>
      <c r="B49" s="105"/>
      <c r="C49" s="105"/>
      <c r="D49" s="17" t="s">
        <v>225</v>
      </c>
      <c r="E49" s="5"/>
      <c r="F49" s="107"/>
      <c r="G49" s="109"/>
    </row>
    <row r="50" spans="1:7" ht="22.95" customHeight="1" x14ac:dyDescent="0.3">
      <c r="A50" s="110">
        <v>0.58333333333333337</v>
      </c>
      <c r="B50" s="110">
        <v>0.75</v>
      </c>
      <c r="C50" s="104" t="s">
        <v>156</v>
      </c>
      <c r="D50" s="5" t="s">
        <v>203</v>
      </c>
      <c r="E50" s="5">
        <v>60378252</v>
      </c>
      <c r="F50" s="106">
        <v>1</v>
      </c>
      <c r="G50" s="108">
        <v>1</v>
      </c>
    </row>
    <row r="51" spans="1:7" ht="22.95" customHeight="1" x14ac:dyDescent="0.3">
      <c r="A51" s="105"/>
      <c r="B51" s="105"/>
      <c r="C51" s="105"/>
      <c r="D51" s="17" t="s">
        <v>225</v>
      </c>
      <c r="E51" s="5"/>
      <c r="F51" s="107"/>
      <c r="G51" s="109"/>
    </row>
    <row r="52" spans="1:7" ht="22.95" customHeight="1" x14ac:dyDescent="0.3">
      <c r="A52" s="81">
        <v>0.75</v>
      </c>
      <c r="B52" s="81">
        <v>0.95833333333333337</v>
      </c>
      <c r="C52" s="97" t="s">
        <v>145</v>
      </c>
      <c r="D52" s="25" t="s">
        <v>166</v>
      </c>
      <c r="E52" s="25" t="s">
        <v>167</v>
      </c>
      <c r="F52" s="83">
        <v>2</v>
      </c>
      <c r="G52" s="75">
        <v>0</v>
      </c>
    </row>
    <row r="53" spans="1:7" ht="22.95" customHeight="1" x14ac:dyDescent="0.3">
      <c r="A53" s="99"/>
      <c r="B53" s="99"/>
      <c r="C53" s="99"/>
      <c r="D53" s="25" t="s">
        <v>168</v>
      </c>
      <c r="E53" s="25" t="s">
        <v>169</v>
      </c>
      <c r="F53" s="84"/>
      <c r="G53" s="76"/>
    </row>
    <row r="54" spans="1:7" ht="22.95" customHeight="1" x14ac:dyDescent="0.3">
      <c r="A54" s="85">
        <v>0.95833333333333337</v>
      </c>
      <c r="B54" s="85">
        <v>0.22916666666666666</v>
      </c>
      <c r="C54" s="100" t="s">
        <v>70</v>
      </c>
      <c r="D54" s="27" t="s">
        <v>119</v>
      </c>
      <c r="E54" s="27" t="s">
        <v>163</v>
      </c>
      <c r="F54" s="79">
        <v>2</v>
      </c>
      <c r="G54" s="77">
        <v>0</v>
      </c>
    </row>
    <row r="55" spans="1:7" ht="22.95" customHeight="1" x14ac:dyDescent="0.3">
      <c r="A55" s="101"/>
      <c r="B55" s="101"/>
      <c r="C55" s="101"/>
      <c r="D55" s="27" t="s">
        <v>164</v>
      </c>
      <c r="E55" s="27" t="s">
        <v>165</v>
      </c>
      <c r="F55" s="80"/>
      <c r="G55" s="78"/>
    </row>
    <row r="56" spans="1:7" ht="22.95" customHeight="1" x14ac:dyDescent="0.3">
      <c r="A56" s="72" t="s">
        <v>15</v>
      </c>
      <c r="B56" s="73"/>
      <c r="C56" s="73"/>
      <c r="D56" s="73"/>
      <c r="E56" s="74"/>
      <c r="F56" s="51"/>
      <c r="G56" s="51"/>
    </row>
    <row r="57" spans="1:7" ht="22.95" customHeight="1" x14ac:dyDescent="0.3">
      <c r="A57" s="110">
        <v>0.22916666666666666</v>
      </c>
      <c r="B57" s="110">
        <v>0.45833333333333331</v>
      </c>
      <c r="C57" s="104" t="s">
        <v>154</v>
      </c>
      <c r="D57" s="5" t="s">
        <v>157</v>
      </c>
      <c r="E57" s="5" t="s">
        <v>158</v>
      </c>
      <c r="F57" s="106">
        <v>2</v>
      </c>
      <c r="G57" s="108">
        <v>0</v>
      </c>
    </row>
    <row r="58" spans="1:7" ht="22.95" customHeight="1" x14ac:dyDescent="0.3">
      <c r="A58" s="105"/>
      <c r="B58" s="105"/>
      <c r="C58" s="105"/>
      <c r="D58" s="17" t="s">
        <v>225</v>
      </c>
      <c r="E58" s="5"/>
      <c r="F58" s="107"/>
      <c r="G58" s="109"/>
    </row>
    <row r="59" spans="1:7" ht="22.95" customHeight="1" x14ac:dyDescent="0.3">
      <c r="A59" s="55">
        <v>0.33333333333333331</v>
      </c>
      <c r="B59" s="55">
        <v>0.45833333333333331</v>
      </c>
      <c r="C59" s="55" t="s">
        <v>132</v>
      </c>
      <c r="D59" s="4" t="s">
        <v>159</v>
      </c>
      <c r="E59" s="8" t="s">
        <v>160</v>
      </c>
      <c r="F59" s="48">
        <v>3</v>
      </c>
      <c r="G59" s="49">
        <v>0</v>
      </c>
    </row>
    <row r="60" spans="1:7" ht="22.95" customHeight="1" x14ac:dyDescent="0.3">
      <c r="A60" s="55"/>
      <c r="B60" s="55"/>
      <c r="C60" s="55"/>
      <c r="D60" s="8" t="s">
        <v>161</v>
      </c>
      <c r="E60" s="8" t="s">
        <v>162</v>
      </c>
      <c r="F60" s="48"/>
      <c r="G60" s="49"/>
    </row>
    <row r="61" spans="1:7" ht="22.95" customHeight="1" x14ac:dyDescent="0.3">
      <c r="A61" s="55"/>
      <c r="B61" s="55"/>
      <c r="C61" s="55"/>
      <c r="D61" s="8" t="s">
        <v>255</v>
      </c>
      <c r="E61" s="8">
        <v>30625687</v>
      </c>
      <c r="F61" s="48"/>
      <c r="G61" s="49"/>
    </row>
    <row r="62" spans="1:7" ht="22.95" customHeight="1" x14ac:dyDescent="0.3">
      <c r="A62" s="93"/>
      <c r="B62" s="94"/>
      <c r="C62" s="94"/>
      <c r="D62" s="94"/>
      <c r="E62" s="95"/>
      <c r="F62" s="18"/>
      <c r="G62" s="19"/>
    </row>
  </sheetData>
  <mergeCells count="123">
    <mergeCell ref="F57:F58"/>
    <mergeCell ref="G57:G58"/>
    <mergeCell ref="A47:E47"/>
    <mergeCell ref="F47:G47"/>
    <mergeCell ref="A44:G45"/>
    <mergeCell ref="A46:C46"/>
    <mergeCell ref="G52:G53"/>
    <mergeCell ref="A54:A55"/>
    <mergeCell ref="B54:B55"/>
    <mergeCell ref="C54:C55"/>
    <mergeCell ref="F54:F55"/>
    <mergeCell ref="G54:G55"/>
    <mergeCell ref="A50:A51"/>
    <mergeCell ref="B50:B51"/>
    <mergeCell ref="C50:C51"/>
    <mergeCell ref="F50:F51"/>
    <mergeCell ref="G50:G51"/>
    <mergeCell ref="A48:A49"/>
    <mergeCell ref="B48:B49"/>
    <mergeCell ref="C48:C49"/>
    <mergeCell ref="F48:F49"/>
    <mergeCell ref="G48:G49"/>
    <mergeCell ref="G39:G40"/>
    <mergeCell ref="A42:A43"/>
    <mergeCell ref="B42:B43"/>
    <mergeCell ref="C42:C43"/>
    <mergeCell ref="F42:F43"/>
    <mergeCell ref="G42:G43"/>
    <mergeCell ref="A33:A34"/>
    <mergeCell ref="B33:B34"/>
    <mergeCell ref="C33:C34"/>
    <mergeCell ref="F33:F34"/>
    <mergeCell ref="G33:G34"/>
    <mergeCell ref="A37:A38"/>
    <mergeCell ref="B37:B38"/>
    <mergeCell ref="C37:C38"/>
    <mergeCell ref="F37:F38"/>
    <mergeCell ref="G37:G38"/>
    <mergeCell ref="A41:E41"/>
    <mergeCell ref="F41:G41"/>
    <mergeCell ref="A39:A40"/>
    <mergeCell ref="B39:B40"/>
    <mergeCell ref="C39:C40"/>
    <mergeCell ref="F39:F40"/>
    <mergeCell ref="A35:A36"/>
    <mergeCell ref="B35:B36"/>
    <mergeCell ref="A24:A25"/>
    <mergeCell ref="B24:B25"/>
    <mergeCell ref="C24:C25"/>
    <mergeCell ref="F24:F25"/>
    <mergeCell ref="G24:G25"/>
    <mergeCell ref="A26:A27"/>
    <mergeCell ref="B26:B27"/>
    <mergeCell ref="C26:C27"/>
    <mergeCell ref="F26:F27"/>
    <mergeCell ref="G26:G27"/>
    <mergeCell ref="A20:A21"/>
    <mergeCell ref="B20:B21"/>
    <mergeCell ref="C20:C21"/>
    <mergeCell ref="F20:F21"/>
    <mergeCell ref="G20:G21"/>
    <mergeCell ref="A22:A23"/>
    <mergeCell ref="B22:B23"/>
    <mergeCell ref="C22:C23"/>
    <mergeCell ref="F22:F23"/>
    <mergeCell ref="G22:G23"/>
    <mergeCell ref="A62:E62"/>
    <mergeCell ref="A19:E19"/>
    <mergeCell ref="F19:G19"/>
    <mergeCell ref="A10:A13"/>
    <mergeCell ref="B10:B13"/>
    <mergeCell ref="C10:C13"/>
    <mergeCell ref="F10:F13"/>
    <mergeCell ref="G10:G13"/>
    <mergeCell ref="A14:A16"/>
    <mergeCell ref="B14:B16"/>
    <mergeCell ref="A56:E56"/>
    <mergeCell ref="F56:G56"/>
    <mergeCell ref="A59:A61"/>
    <mergeCell ref="B59:B61"/>
    <mergeCell ref="C59:C61"/>
    <mergeCell ref="F59:F61"/>
    <mergeCell ref="G59:G61"/>
    <mergeCell ref="A57:A58"/>
    <mergeCell ref="B57:B58"/>
    <mergeCell ref="C57:C58"/>
    <mergeCell ref="A52:A53"/>
    <mergeCell ref="B52:B53"/>
    <mergeCell ref="C52:C53"/>
    <mergeCell ref="F52:F53"/>
    <mergeCell ref="C35:C36"/>
    <mergeCell ref="F35:F36"/>
    <mergeCell ref="G35:G36"/>
    <mergeCell ref="A28:A29"/>
    <mergeCell ref="B28:B29"/>
    <mergeCell ref="C28:C29"/>
    <mergeCell ref="F28:F29"/>
    <mergeCell ref="G28:G29"/>
    <mergeCell ref="A30:E30"/>
    <mergeCell ref="F30:G30"/>
    <mergeCell ref="B31:B32"/>
    <mergeCell ref="A31:A32"/>
    <mergeCell ref="C31:C32"/>
    <mergeCell ref="F31:F32"/>
    <mergeCell ref="G31:G32"/>
    <mergeCell ref="A9:E9"/>
    <mergeCell ref="F9:G9"/>
    <mergeCell ref="C14:C16"/>
    <mergeCell ref="C17:C18"/>
    <mergeCell ref="B17:B18"/>
    <mergeCell ref="A1:G2"/>
    <mergeCell ref="A3:C3"/>
    <mergeCell ref="A4:C8"/>
    <mergeCell ref="D5:E5"/>
    <mergeCell ref="D4:E4"/>
    <mergeCell ref="D6:E6"/>
    <mergeCell ref="D7:E7"/>
    <mergeCell ref="D8:E8"/>
    <mergeCell ref="A17:A18"/>
    <mergeCell ref="F17:F18"/>
    <mergeCell ref="G17:G18"/>
    <mergeCell ref="F14:F16"/>
    <mergeCell ref="G14:G16"/>
  </mergeCells>
  <pageMargins left="0.7" right="0.7" top="0.75" bottom="0.75" header="0.3" footer="0.3"/>
  <pageSetup paperSize="9" scale="6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32DD3-06FD-4F76-BD6F-D51475738F7E}">
  <sheetPr>
    <pageSetUpPr fitToPage="1"/>
  </sheetPr>
  <dimension ref="A1:K84"/>
  <sheetViews>
    <sheetView topLeftCell="A66" workbookViewId="0">
      <selection activeCell="F75" sqref="F75:G75"/>
    </sheetView>
  </sheetViews>
  <sheetFormatPr defaultRowHeight="14.4" x14ac:dyDescent="0.3"/>
  <cols>
    <col min="1" max="2" width="12.77734375" customWidth="1"/>
    <col min="3" max="3" width="18.77734375" customWidth="1"/>
    <col min="4" max="4" width="36.77734375" customWidth="1"/>
    <col min="5" max="5" width="18.77734375" customWidth="1"/>
    <col min="6" max="7" width="12.77734375" customWidth="1"/>
  </cols>
  <sheetData>
    <row r="1" spans="1:7" ht="22.95" customHeight="1" x14ac:dyDescent="0.3">
      <c r="A1" s="52" t="s">
        <v>92</v>
      </c>
      <c r="B1" s="52"/>
      <c r="C1" s="52"/>
      <c r="D1" s="52"/>
      <c r="E1" s="52"/>
      <c r="F1" s="52"/>
      <c r="G1" s="52"/>
    </row>
    <row r="2" spans="1:7" ht="22.95" customHeight="1" x14ac:dyDescent="0.3">
      <c r="A2" s="52"/>
      <c r="B2" s="52"/>
      <c r="C2" s="52"/>
      <c r="D2" s="52"/>
      <c r="E2" s="52"/>
      <c r="F2" s="52"/>
      <c r="G2" s="52"/>
    </row>
    <row r="3" spans="1:7" ht="22.95" customHeight="1" x14ac:dyDescent="0.3">
      <c r="A3" s="50" t="s">
        <v>40</v>
      </c>
      <c r="B3" s="50"/>
      <c r="C3" s="50"/>
      <c r="D3" s="20" t="s">
        <v>94</v>
      </c>
      <c r="E3" s="20" t="s">
        <v>95</v>
      </c>
      <c r="F3" s="20" t="s">
        <v>36</v>
      </c>
      <c r="G3" s="21" t="s">
        <v>37</v>
      </c>
    </row>
    <row r="4" spans="1:7" ht="22.95" customHeight="1" x14ac:dyDescent="0.3">
      <c r="A4" s="70" t="s">
        <v>93</v>
      </c>
      <c r="B4" s="70"/>
      <c r="C4" s="70"/>
      <c r="D4" s="58" t="s">
        <v>133</v>
      </c>
      <c r="E4" s="58"/>
      <c r="F4" s="10">
        <f>SUM(F10+F18+F23+F27+F34+F40+F48+F55+F61+F65+F71)</f>
        <v>45</v>
      </c>
      <c r="G4" s="14">
        <f>SUM(G10+G18+G23+G27+G34+G40+G48+G55+G61+G65+G71)</f>
        <v>1</v>
      </c>
    </row>
    <row r="5" spans="1:7" ht="22.95" customHeight="1" x14ac:dyDescent="0.3">
      <c r="A5" s="70"/>
      <c r="B5" s="70"/>
      <c r="C5" s="70"/>
      <c r="D5" s="59" t="s">
        <v>134</v>
      </c>
      <c r="E5" s="59"/>
      <c r="F5" s="11">
        <f>SUM(F14)</f>
        <v>2</v>
      </c>
      <c r="G5" s="15">
        <f>SUM(G14)</f>
        <v>0</v>
      </c>
    </row>
    <row r="6" spans="1:7" ht="22.95" customHeight="1" x14ac:dyDescent="0.3">
      <c r="A6" s="70"/>
      <c r="B6" s="70"/>
      <c r="C6" s="70"/>
      <c r="D6" s="96" t="s">
        <v>135</v>
      </c>
      <c r="E6" s="96"/>
      <c r="F6" s="22">
        <f>SUM(F16+F38+F59)</f>
        <v>6</v>
      </c>
      <c r="G6" s="23">
        <f>SUM(G16+G38+G59)</f>
        <v>0</v>
      </c>
    </row>
    <row r="7" spans="1:7" ht="22.95" customHeight="1" x14ac:dyDescent="0.3">
      <c r="A7" s="70"/>
      <c r="B7" s="70"/>
      <c r="C7" s="70"/>
      <c r="D7" s="71" t="s">
        <v>136</v>
      </c>
      <c r="E7" s="71"/>
      <c r="F7" s="28">
        <f>SUM(F31+F52+F69+F76)</f>
        <v>11</v>
      </c>
      <c r="G7" s="29">
        <f>SUM(G31+G52+G69+G76)</f>
        <v>10</v>
      </c>
    </row>
    <row r="8" spans="1:7" ht="22.95" customHeight="1" x14ac:dyDescent="0.3">
      <c r="A8" s="70"/>
      <c r="B8" s="70"/>
      <c r="C8" s="70"/>
      <c r="D8" s="60" t="s">
        <v>33</v>
      </c>
      <c r="E8" s="60"/>
      <c r="F8" s="12">
        <f>SUM(F4:F7)</f>
        <v>64</v>
      </c>
      <c r="G8" s="16">
        <f>SUM(G4:G7)</f>
        <v>11</v>
      </c>
    </row>
    <row r="9" spans="1:7" ht="22.95" customHeight="1" x14ac:dyDescent="0.3">
      <c r="A9" s="72" t="s">
        <v>12</v>
      </c>
      <c r="B9" s="73"/>
      <c r="C9" s="73"/>
      <c r="D9" s="73"/>
      <c r="E9" s="74"/>
      <c r="F9" s="51"/>
      <c r="G9" s="51"/>
    </row>
    <row r="10" spans="1:7" ht="22.95" customHeight="1" x14ac:dyDescent="0.3">
      <c r="A10" s="110">
        <v>0.29166666666666669</v>
      </c>
      <c r="B10" s="110">
        <v>0.5</v>
      </c>
      <c r="C10" s="110" t="s">
        <v>96</v>
      </c>
      <c r="D10" s="6" t="s">
        <v>97</v>
      </c>
      <c r="E10" s="5" t="s">
        <v>98</v>
      </c>
      <c r="F10" s="106">
        <v>5</v>
      </c>
      <c r="G10" s="108">
        <v>0</v>
      </c>
    </row>
    <row r="11" spans="1:7" ht="22.95" customHeight="1" x14ac:dyDescent="0.3">
      <c r="A11" s="112"/>
      <c r="B11" s="112"/>
      <c r="C11" s="112"/>
      <c r="D11" s="5" t="s">
        <v>99</v>
      </c>
      <c r="E11" s="5" t="s">
        <v>100</v>
      </c>
      <c r="F11" s="115"/>
      <c r="G11" s="122"/>
    </row>
    <row r="12" spans="1:7" ht="22.95" customHeight="1" x14ac:dyDescent="0.3">
      <c r="A12" s="112"/>
      <c r="B12" s="112"/>
      <c r="C12" s="112"/>
      <c r="D12" s="6" t="s">
        <v>101</v>
      </c>
      <c r="E12" s="5" t="s">
        <v>102</v>
      </c>
      <c r="F12" s="115"/>
      <c r="G12" s="122"/>
    </row>
    <row r="13" spans="1:7" ht="22.95" customHeight="1" x14ac:dyDescent="0.3">
      <c r="A13" s="113"/>
      <c r="B13" s="113"/>
      <c r="C13" s="113"/>
      <c r="D13" s="5" t="s">
        <v>256</v>
      </c>
      <c r="E13" s="5">
        <v>26212833</v>
      </c>
      <c r="F13" s="107"/>
      <c r="G13" s="109"/>
    </row>
    <row r="14" spans="1:7" ht="22.95" customHeight="1" x14ac:dyDescent="0.3">
      <c r="A14" s="55">
        <v>0.33333333333333331</v>
      </c>
      <c r="B14" s="55">
        <v>0.5</v>
      </c>
      <c r="C14" s="55" t="s">
        <v>104</v>
      </c>
      <c r="D14" s="4" t="s">
        <v>7</v>
      </c>
      <c r="E14" s="8" t="s">
        <v>8</v>
      </c>
      <c r="F14" s="48">
        <v>2</v>
      </c>
      <c r="G14" s="49">
        <v>0</v>
      </c>
    </row>
    <row r="15" spans="1:7" ht="22.95" customHeight="1" x14ac:dyDescent="0.3">
      <c r="A15" s="55"/>
      <c r="B15" s="55"/>
      <c r="C15" s="55"/>
      <c r="D15" s="8" t="s">
        <v>38</v>
      </c>
      <c r="E15" s="8">
        <v>60407514</v>
      </c>
      <c r="F15" s="48"/>
      <c r="G15" s="49"/>
    </row>
    <row r="16" spans="1:7" ht="22.95" customHeight="1" x14ac:dyDescent="0.3">
      <c r="A16" s="114">
        <v>0.41666666666666669</v>
      </c>
      <c r="B16" s="114">
        <v>0.54166666666666663</v>
      </c>
      <c r="C16" s="114" t="s">
        <v>103</v>
      </c>
      <c r="D16" s="24" t="s">
        <v>212</v>
      </c>
      <c r="E16" s="25">
        <v>50397973</v>
      </c>
      <c r="F16" s="121">
        <v>2</v>
      </c>
      <c r="G16" s="126">
        <v>0</v>
      </c>
    </row>
    <row r="17" spans="1:7" ht="22.95" customHeight="1" x14ac:dyDescent="0.3">
      <c r="A17" s="114"/>
      <c r="B17" s="114"/>
      <c r="C17" s="114"/>
      <c r="D17" s="25" t="s">
        <v>257</v>
      </c>
      <c r="E17" s="25">
        <v>26212833</v>
      </c>
      <c r="F17" s="121"/>
      <c r="G17" s="126"/>
    </row>
    <row r="18" spans="1:7" ht="22.95" customHeight="1" x14ac:dyDescent="0.3">
      <c r="A18" s="110">
        <v>0.41666666666666669</v>
      </c>
      <c r="B18" s="110">
        <v>0.58333333333333337</v>
      </c>
      <c r="C18" s="110" t="s">
        <v>96</v>
      </c>
      <c r="D18" s="6" t="s">
        <v>105</v>
      </c>
      <c r="E18" s="5" t="s">
        <v>106</v>
      </c>
      <c r="F18" s="106">
        <v>4</v>
      </c>
      <c r="G18" s="108">
        <v>0</v>
      </c>
    </row>
    <row r="19" spans="1:7" ht="22.95" customHeight="1" x14ac:dyDescent="0.3">
      <c r="A19" s="112"/>
      <c r="B19" s="112"/>
      <c r="C19" s="112"/>
      <c r="D19" s="5" t="s">
        <v>107</v>
      </c>
      <c r="E19" s="5" t="s">
        <v>108</v>
      </c>
      <c r="F19" s="115"/>
      <c r="G19" s="122"/>
    </row>
    <row r="20" spans="1:7" ht="22.95" customHeight="1" x14ac:dyDescent="0.3">
      <c r="A20" s="112"/>
      <c r="B20" s="112"/>
      <c r="C20" s="112"/>
      <c r="D20" s="6" t="s">
        <v>109</v>
      </c>
      <c r="E20" s="5" t="s">
        <v>110</v>
      </c>
      <c r="F20" s="115"/>
      <c r="G20" s="122"/>
    </row>
    <row r="21" spans="1:7" ht="22.95" customHeight="1" x14ac:dyDescent="0.3">
      <c r="A21" s="127"/>
      <c r="B21" s="112"/>
      <c r="C21" s="129"/>
      <c r="D21" s="6" t="s">
        <v>258</v>
      </c>
      <c r="E21" s="5"/>
      <c r="F21" s="115"/>
      <c r="G21" s="122"/>
    </row>
    <row r="22" spans="1:7" ht="22.95" customHeight="1" x14ac:dyDescent="0.3">
      <c r="A22" s="128"/>
      <c r="B22" s="113"/>
      <c r="C22" s="130"/>
      <c r="D22" s="5" t="s">
        <v>259</v>
      </c>
      <c r="E22" s="5"/>
      <c r="F22" s="107"/>
      <c r="G22" s="109"/>
    </row>
    <row r="23" spans="1:7" ht="22.95" customHeight="1" x14ac:dyDescent="0.3">
      <c r="A23" s="110">
        <v>0.5</v>
      </c>
      <c r="B23" s="112">
        <v>0.66666666666666663</v>
      </c>
      <c r="C23" s="110" t="s">
        <v>96</v>
      </c>
      <c r="D23" s="6" t="s">
        <v>111</v>
      </c>
      <c r="E23" s="5" t="s">
        <v>112</v>
      </c>
      <c r="F23" s="106">
        <v>4</v>
      </c>
      <c r="G23" s="108">
        <v>0</v>
      </c>
    </row>
    <row r="24" spans="1:7" ht="22.95" customHeight="1" x14ac:dyDescent="0.3">
      <c r="A24" s="112"/>
      <c r="B24" s="112"/>
      <c r="C24" s="112"/>
      <c r="D24" s="5" t="s">
        <v>260</v>
      </c>
      <c r="E24" s="5">
        <v>21222516</v>
      </c>
      <c r="F24" s="115"/>
      <c r="G24" s="122"/>
    </row>
    <row r="25" spans="1:7" ht="22.95" customHeight="1" x14ac:dyDescent="0.3">
      <c r="A25" s="112"/>
      <c r="B25" s="112"/>
      <c r="C25" s="112"/>
      <c r="D25" s="6" t="s">
        <v>294</v>
      </c>
      <c r="E25" s="5"/>
      <c r="F25" s="115"/>
      <c r="G25" s="122"/>
    </row>
    <row r="26" spans="1:7" ht="22.95" customHeight="1" x14ac:dyDescent="0.3">
      <c r="A26" s="113"/>
      <c r="B26" s="113"/>
      <c r="C26" s="113"/>
      <c r="D26" s="5" t="s">
        <v>261</v>
      </c>
      <c r="E26" s="5"/>
      <c r="F26" s="107"/>
      <c r="G26" s="109"/>
    </row>
    <row r="27" spans="1:7" ht="22.95" customHeight="1" x14ac:dyDescent="0.3">
      <c r="A27" s="110">
        <v>0.58333333333333337</v>
      </c>
      <c r="B27" s="110">
        <v>0.75</v>
      </c>
      <c r="C27" s="110" t="s">
        <v>96</v>
      </c>
      <c r="D27" s="6" t="s">
        <v>113</v>
      </c>
      <c r="E27" s="5" t="s">
        <v>114</v>
      </c>
      <c r="F27" s="106">
        <v>4</v>
      </c>
      <c r="G27" s="108">
        <v>0</v>
      </c>
    </row>
    <row r="28" spans="1:7" ht="22.95" customHeight="1" x14ac:dyDescent="0.3">
      <c r="A28" s="112"/>
      <c r="B28" s="112"/>
      <c r="C28" s="112"/>
      <c r="D28" s="5" t="s">
        <v>262</v>
      </c>
      <c r="E28" s="5">
        <v>25530163</v>
      </c>
      <c r="F28" s="115"/>
      <c r="G28" s="122"/>
    </row>
    <row r="29" spans="1:7" ht="22.95" customHeight="1" x14ac:dyDescent="0.3">
      <c r="A29" s="112"/>
      <c r="B29" s="112"/>
      <c r="C29" s="112"/>
      <c r="D29" s="6" t="s">
        <v>242</v>
      </c>
      <c r="E29" s="5">
        <v>20639317</v>
      </c>
      <c r="F29" s="115"/>
      <c r="G29" s="122"/>
    </row>
    <row r="30" spans="1:7" ht="22.95" customHeight="1" x14ac:dyDescent="0.3">
      <c r="A30" s="113"/>
      <c r="B30" s="113"/>
      <c r="C30" s="113"/>
      <c r="D30" s="5" t="s">
        <v>263</v>
      </c>
      <c r="E30" s="5"/>
      <c r="F30" s="107"/>
      <c r="G30" s="109"/>
    </row>
    <row r="31" spans="1:7" ht="22.95" customHeight="1" x14ac:dyDescent="0.3">
      <c r="A31" s="85">
        <v>0.6875</v>
      </c>
      <c r="B31" s="85">
        <v>0.77083333333333337</v>
      </c>
      <c r="C31" s="85" t="s">
        <v>115</v>
      </c>
      <c r="D31" s="30" t="s">
        <v>116</v>
      </c>
      <c r="E31" s="27"/>
      <c r="F31" s="79">
        <v>2</v>
      </c>
      <c r="G31" s="77">
        <v>2</v>
      </c>
    </row>
    <row r="32" spans="1:7" ht="22.95" customHeight="1" x14ac:dyDescent="0.3">
      <c r="A32" s="86"/>
      <c r="B32" s="86"/>
      <c r="C32" s="86"/>
      <c r="D32" s="30" t="s">
        <v>116</v>
      </c>
      <c r="E32" s="27"/>
      <c r="F32" s="80"/>
      <c r="G32" s="78"/>
    </row>
    <row r="33" spans="1:7" ht="22.95" customHeight="1" x14ac:dyDescent="0.3">
      <c r="A33" s="72" t="s">
        <v>13</v>
      </c>
      <c r="B33" s="73"/>
      <c r="C33" s="73"/>
      <c r="D33" s="73"/>
      <c r="E33" s="74"/>
      <c r="F33" s="51"/>
      <c r="G33" s="51"/>
    </row>
    <row r="34" spans="1:7" ht="22.95" customHeight="1" x14ac:dyDescent="0.3">
      <c r="A34" s="110">
        <v>0.29166666666666669</v>
      </c>
      <c r="B34" s="110">
        <v>0.5</v>
      </c>
      <c r="C34" s="110" t="s">
        <v>96</v>
      </c>
      <c r="D34" s="6" t="s">
        <v>87</v>
      </c>
      <c r="E34" s="5">
        <v>27475156</v>
      </c>
      <c r="F34" s="106">
        <v>4</v>
      </c>
      <c r="G34" s="108">
        <v>0</v>
      </c>
    </row>
    <row r="35" spans="1:7" ht="22.95" customHeight="1" x14ac:dyDescent="0.3">
      <c r="A35" s="112"/>
      <c r="B35" s="112"/>
      <c r="C35" s="112"/>
      <c r="D35" s="5" t="s">
        <v>211</v>
      </c>
      <c r="E35" s="5"/>
      <c r="F35" s="115"/>
      <c r="G35" s="122"/>
    </row>
    <row r="36" spans="1:7" ht="22.95" customHeight="1" x14ac:dyDescent="0.3">
      <c r="A36" s="112"/>
      <c r="B36" s="112"/>
      <c r="C36" s="112"/>
      <c r="D36" s="6" t="s">
        <v>264</v>
      </c>
      <c r="E36" s="5">
        <v>23431109</v>
      </c>
      <c r="F36" s="115"/>
      <c r="G36" s="122"/>
    </row>
    <row r="37" spans="1:7" ht="22.95" customHeight="1" x14ac:dyDescent="0.3">
      <c r="A37" s="113"/>
      <c r="B37" s="113"/>
      <c r="C37" s="113"/>
      <c r="D37" s="5" t="s">
        <v>265</v>
      </c>
      <c r="E37" s="5"/>
      <c r="F37" s="107"/>
      <c r="G37" s="109"/>
    </row>
    <row r="38" spans="1:7" ht="22.95" customHeight="1" x14ac:dyDescent="0.3">
      <c r="A38" s="114">
        <v>0.41666666666666669</v>
      </c>
      <c r="B38" s="114">
        <v>0.54166666666666663</v>
      </c>
      <c r="C38" s="114" t="s">
        <v>103</v>
      </c>
      <c r="D38" s="24" t="s">
        <v>121</v>
      </c>
      <c r="E38" s="25" t="s">
        <v>122</v>
      </c>
      <c r="F38" s="121">
        <v>2</v>
      </c>
      <c r="G38" s="126">
        <v>0</v>
      </c>
    </row>
    <row r="39" spans="1:7" ht="22.95" customHeight="1" x14ac:dyDescent="0.3">
      <c r="A39" s="114"/>
      <c r="B39" s="114"/>
      <c r="C39" s="114"/>
      <c r="D39" s="25" t="s">
        <v>266</v>
      </c>
      <c r="E39" s="25">
        <v>20459216</v>
      </c>
      <c r="F39" s="121"/>
      <c r="G39" s="126"/>
    </row>
    <row r="40" spans="1:7" ht="22.95" customHeight="1" x14ac:dyDescent="0.3">
      <c r="A40" s="110">
        <v>0.41666666666666669</v>
      </c>
      <c r="B40" s="110">
        <v>0.58333333333333337</v>
      </c>
      <c r="C40" s="110" t="s">
        <v>96</v>
      </c>
      <c r="D40" s="6" t="s">
        <v>234</v>
      </c>
      <c r="E40" s="5"/>
      <c r="F40" s="106">
        <v>4</v>
      </c>
      <c r="G40" s="108">
        <v>0</v>
      </c>
    </row>
    <row r="41" spans="1:7" ht="22.95" customHeight="1" x14ac:dyDescent="0.3">
      <c r="A41" s="112"/>
      <c r="B41" s="112"/>
      <c r="C41" s="112"/>
      <c r="D41" s="5" t="s">
        <v>237</v>
      </c>
      <c r="E41" s="5">
        <v>22750500</v>
      </c>
      <c r="F41" s="115"/>
      <c r="G41" s="122"/>
    </row>
    <row r="42" spans="1:7" ht="22.95" customHeight="1" x14ac:dyDescent="0.3">
      <c r="A42" s="112"/>
      <c r="B42" s="112"/>
      <c r="C42" s="112"/>
      <c r="D42" s="6" t="s">
        <v>117</v>
      </c>
      <c r="E42" s="5" t="s">
        <v>118</v>
      </c>
      <c r="F42" s="115"/>
      <c r="G42" s="122"/>
    </row>
    <row r="43" spans="1:7" ht="22.95" customHeight="1" x14ac:dyDescent="0.3">
      <c r="A43" s="113"/>
      <c r="B43" s="113"/>
      <c r="C43" s="113"/>
      <c r="D43" s="5" t="s">
        <v>119</v>
      </c>
      <c r="E43" s="5" t="s">
        <v>120</v>
      </c>
      <c r="F43" s="107"/>
      <c r="G43" s="109"/>
    </row>
    <row r="44" spans="1:7" ht="22.95" customHeight="1" x14ac:dyDescent="0.3">
      <c r="A44" s="52" t="s">
        <v>92</v>
      </c>
      <c r="B44" s="52"/>
      <c r="C44" s="52"/>
      <c r="D44" s="52"/>
      <c r="E44" s="52"/>
      <c r="F44" s="52"/>
      <c r="G44" s="52"/>
    </row>
    <row r="45" spans="1:7" ht="22.95" customHeight="1" x14ac:dyDescent="0.3">
      <c r="A45" s="52"/>
      <c r="B45" s="52"/>
      <c r="C45" s="52"/>
      <c r="D45" s="52"/>
      <c r="E45" s="52"/>
      <c r="F45" s="52"/>
      <c r="G45" s="52"/>
    </row>
    <row r="46" spans="1:7" ht="22.95" customHeight="1" x14ac:dyDescent="0.3">
      <c r="A46" s="50" t="s">
        <v>40</v>
      </c>
      <c r="B46" s="50"/>
      <c r="C46" s="50"/>
      <c r="D46" s="20" t="s">
        <v>94</v>
      </c>
      <c r="E46" s="20" t="s">
        <v>95</v>
      </c>
      <c r="F46" s="20" t="s">
        <v>36</v>
      </c>
      <c r="G46" s="21" t="s">
        <v>37</v>
      </c>
    </row>
    <row r="47" spans="1:7" ht="22.95" customHeight="1" x14ac:dyDescent="0.3">
      <c r="A47" s="72" t="s">
        <v>13</v>
      </c>
      <c r="B47" s="73"/>
      <c r="C47" s="73"/>
      <c r="D47" s="73"/>
      <c r="E47" s="74"/>
      <c r="F47" s="51"/>
      <c r="G47" s="51"/>
    </row>
    <row r="48" spans="1:7" ht="22.95" customHeight="1" x14ac:dyDescent="0.3">
      <c r="A48" s="110">
        <v>0.5</v>
      </c>
      <c r="B48" s="110">
        <v>0.70833333333333337</v>
      </c>
      <c r="C48" s="110" t="s">
        <v>96</v>
      </c>
      <c r="D48" s="6" t="s">
        <v>195</v>
      </c>
      <c r="E48" s="5">
        <v>30358308</v>
      </c>
      <c r="F48" s="106">
        <v>4</v>
      </c>
      <c r="G48" s="108">
        <v>0</v>
      </c>
    </row>
    <row r="49" spans="1:7" ht="22.95" customHeight="1" x14ac:dyDescent="0.3">
      <c r="A49" s="112"/>
      <c r="B49" s="112"/>
      <c r="C49" s="112"/>
      <c r="D49" s="5" t="s">
        <v>296</v>
      </c>
      <c r="E49" s="5">
        <v>22433879</v>
      </c>
      <c r="F49" s="115"/>
      <c r="G49" s="122"/>
    </row>
    <row r="50" spans="1:7" ht="22.95" customHeight="1" x14ac:dyDescent="0.3">
      <c r="A50" s="112"/>
      <c r="B50" s="112"/>
      <c r="C50" s="112"/>
      <c r="D50" s="6" t="s">
        <v>297</v>
      </c>
      <c r="E50" s="5"/>
      <c r="F50" s="115"/>
      <c r="G50" s="122"/>
    </row>
    <row r="51" spans="1:7" ht="22.95" customHeight="1" x14ac:dyDescent="0.3">
      <c r="A51" s="113"/>
      <c r="B51" s="113"/>
      <c r="C51" s="113"/>
      <c r="D51" s="5" t="s">
        <v>212</v>
      </c>
      <c r="E51" s="5"/>
      <c r="F51" s="107"/>
      <c r="G51" s="109"/>
    </row>
    <row r="52" spans="1:7" ht="22.95" customHeight="1" x14ac:dyDescent="0.3">
      <c r="A52" s="85">
        <v>0.54166666666666663</v>
      </c>
      <c r="B52" s="85">
        <v>0.60416666666666663</v>
      </c>
      <c r="C52" s="85" t="s">
        <v>115</v>
      </c>
      <c r="D52" s="30" t="s">
        <v>116</v>
      </c>
      <c r="E52" s="27"/>
      <c r="F52" s="79">
        <v>2</v>
      </c>
      <c r="G52" s="77">
        <v>2</v>
      </c>
    </row>
    <row r="53" spans="1:7" ht="22.95" customHeight="1" x14ac:dyDescent="0.3">
      <c r="A53" s="86"/>
      <c r="B53" s="86"/>
      <c r="C53" s="86"/>
      <c r="D53" s="30" t="s">
        <v>116</v>
      </c>
      <c r="E53" s="27"/>
      <c r="F53" s="80"/>
      <c r="G53" s="78"/>
    </row>
    <row r="54" spans="1:7" ht="22.95" customHeight="1" x14ac:dyDescent="0.3">
      <c r="A54" s="72" t="s">
        <v>14</v>
      </c>
      <c r="B54" s="73"/>
      <c r="C54" s="73"/>
      <c r="D54" s="73"/>
      <c r="E54" s="74"/>
      <c r="F54" s="51"/>
      <c r="G54" s="51"/>
    </row>
    <row r="55" spans="1:7" ht="22.95" customHeight="1" x14ac:dyDescent="0.3">
      <c r="A55" s="110">
        <v>0.29166666666666669</v>
      </c>
      <c r="B55" s="110">
        <v>0.5</v>
      </c>
      <c r="C55" s="110" t="s">
        <v>96</v>
      </c>
      <c r="D55" s="6" t="s">
        <v>123</v>
      </c>
      <c r="E55" s="5" t="s">
        <v>124</v>
      </c>
      <c r="F55" s="106">
        <v>4</v>
      </c>
      <c r="G55" s="108">
        <v>0</v>
      </c>
    </row>
    <row r="56" spans="1:7" ht="22.95" customHeight="1" x14ac:dyDescent="0.3">
      <c r="A56" s="112"/>
      <c r="B56" s="112"/>
      <c r="C56" s="112"/>
      <c r="D56" s="5" t="s">
        <v>267</v>
      </c>
      <c r="E56" s="5" t="s">
        <v>125</v>
      </c>
      <c r="F56" s="115"/>
      <c r="G56" s="122"/>
    </row>
    <row r="57" spans="1:7" ht="22.95" customHeight="1" x14ac:dyDescent="0.3">
      <c r="A57" s="112"/>
      <c r="B57" s="112"/>
      <c r="C57" s="112"/>
      <c r="D57" s="6" t="s">
        <v>126</v>
      </c>
      <c r="E57" s="5"/>
      <c r="F57" s="115"/>
      <c r="G57" s="122"/>
    </row>
    <row r="58" spans="1:7" ht="22.95" customHeight="1" x14ac:dyDescent="0.3">
      <c r="A58" s="113"/>
      <c r="B58" s="113"/>
      <c r="C58" s="113"/>
      <c r="D58" s="5" t="s">
        <v>127</v>
      </c>
      <c r="E58" s="5" t="s">
        <v>128</v>
      </c>
      <c r="F58" s="107"/>
      <c r="G58" s="109"/>
    </row>
    <row r="59" spans="1:7" ht="22.95" customHeight="1" x14ac:dyDescent="0.3">
      <c r="A59" s="114">
        <v>0.41666666666666669</v>
      </c>
      <c r="B59" s="114">
        <v>0.54166666666666663</v>
      </c>
      <c r="C59" s="114" t="s">
        <v>103</v>
      </c>
      <c r="D59" s="24" t="s">
        <v>130</v>
      </c>
      <c r="E59" s="25" t="s">
        <v>131</v>
      </c>
      <c r="F59" s="121">
        <v>2</v>
      </c>
      <c r="G59" s="126">
        <v>0</v>
      </c>
    </row>
    <row r="60" spans="1:7" ht="22.95" customHeight="1" x14ac:dyDescent="0.3">
      <c r="A60" s="114"/>
      <c r="B60" s="114"/>
      <c r="C60" s="114"/>
      <c r="D60" s="25" t="s">
        <v>83</v>
      </c>
      <c r="E60" s="25" t="s">
        <v>84</v>
      </c>
      <c r="F60" s="121"/>
      <c r="G60" s="126"/>
    </row>
    <row r="61" spans="1:7" ht="22.95" customHeight="1" x14ac:dyDescent="0.3">
      <c r="A61" s="110">
        <v>0.41666666666666669</v>
      </c>
      <c r="B61" s="110">
        <v>0.58333333333333337</v>
      </c>
      <c r="C61" s="110" t="s">
        <v>96</v>
      </c>
      <c r="D61" s="33" t="s">
        <v>268</v>
      </c>
      <c r="E61" s="32" t="s">
        <v>129</v>
      </c>
      <c r="F61" s="106">
        <v>4</v>
      </c>
      <c r="G61" s="108">
        <v>0</v>
      </c>
    </row>
    <row r="62" spans="1:7" ht="22.95" customHeight="1" x14ac:dyDescent="0.3">
      <c r="A62" s="112"/>
      <c r="B62" s="112"/>
      <c r="C62" s="112"/>
      <c r="D62" s="6" t="s">
        <v>269</v>
      </c>
      <c r="E62" s="36"/>
      <c r="F62" s="115"/>
      <c r="G62" s="122"/>
    </row>
    <row r="63" spans="1:7" ht="22.95" customHeight="1" x14ac:dyDescent="0.3">
      <c r="A63" s="112"/>
      <c r="B63" s="112"/>
      <c r="C63" s="112"/>
      <c r="D63" s="6" t="s">
        <v>172</v>
      </c>
      <c r="E63" s="5">
        <v>22169423</v>
      </c>
      <c r="F63" s="115"/>
      <c r="G63" s="122"/>
    </row>
    <row r="64" spans="1:7" ht="22.95" customHeight="1" thickBot="1" x14ac:dyDescent="0.35">
      <c r="A64" s="113"/>
      <c r="B64" s="113"/>
      <c r="C64" s="113"/>
      <c r="D64" s="5" t="s">
        <v>270</v>
      </c>
      <c r="E64" s="5"/>
      <c r="F64" s="107"/>
      <c r="G64" s="109"/>
    </row>
    <row r="65" spans="1:11" ht="22.95" customHeight="1" x14ac:dyDescent="0.3">
      <c r="A65" s="110">
        <v>0.5</v>
      </c>
      <c r="B65" s="110">
        <v>0.66666666666666663</v>
      </c>
      <c r="C65" s="110" t="s">
        <v>96</v>
      </c>
      <c r="D65" s="6" t="s">
        <v>262</v>
      </c>
      <c r="E65" s="5">
        <v>25530163</v>
      </c>
      <c r="F65" s="106">
        <v>4</v>
      </c>
      <c r="G65" s="116">
        <v>0</v>
      </c>
      <c r="H65" s="38" t="s">
        <v>278</v>
      </c>
      <c r="I65" s="47" t="s">
        <v>293</v>
      </c>
    </row>
    <row r="66" spans="1:11" ht="22.95" customHeight="1" x14ac:dyDescent="0.3">
      <c r="A66" s="112"/>
      <c r="B66" s="112"/>
      <c r="C66" s="112"/>
      <c r="D66" s="5" t="s">
        <v>271</v>
      </c>
      <c r="E66" s="5"/>
      <c r="F66" s="115"/>
      <c r="G66" s="117"/>
      <c r="H66" s="39" t="s">
        <v>279</v>
      </c>
      <c r="I66" s="40"/>
    </row>
    <row r="67" spans="1:11" ht="22.95" customHeight="1" x14ac:dyDescent="0.3">
      <c r="A67" s="112"/>
      <c r="B67" s="112"/>
      <c r="C67" s="112"/>
      <c r="D67" s="6" t="s">
        <v>272</v>
      </c>
      <c r="E67" s="5"/>
      <c r="F67" s="115"/>
      <c r="G67" s="117"/>
      <c r="H67" s="39" t="s">
        <v>280</v>
      </c>
      <c r="I67" s="40"/>
    </row>
    <row r="68" spans="1:11" ht="22.95" customHeight="1" x14ac:dyDescent="0.3">
      <c r="A68" s="113"/>
      <c r="B68" s="113"/>
      <c r="C68" s="113"/>
      <c r="D68" s="5" t="s">
        <v>217</v>
      </c>
      <c r="E68" s="5"/>
      <c r="F68" s="107"/>
      <c r="G68" s="118"/>
      <c r="H68" s="39" t="s">
        <v>281</v>
      </c>
      <c r="I68" s="40"/>
    </row>
    <row r="69" spans="1:11" ht="22.95" customHeight="1" x14ac:dyDescent="0.3">
      <c r="A69" s="85">
        <v>0.54166666666666663</v>
      </c>
      <c r="B69" s="85">
        <v>0.625</v>
      </c>
      <c r="C69" s="85" t="s">
        <v>115</v>
      </c>
      <c r="D69" s="30" t="s">
        <v>116</v>
      </c>
      <c r="E69" s="27"/>
      <c r="F69" s="79">
        <v>2</v>
      </c>
      <c r="G69" s="119">
        <v>2</v>
      </c>
      <c r="H69" s="39" t="s">
        <v>282</v>
      </c>
      <c r="I69" s="40"/>
    </row>
    <row r="70" spans="1:11" ht="22.95" customHeight="1" x14ac:dyDescent="0.3">
      <c r="A70" s="86"/>
      <c r="B70" s="86"/>
      <c r="C70" s="86"/>
      <c r="D70" s="30" t="s">
        <v>116</v>
      </c>
      <c r="E70" s="27"/>
      <c r="F70" s="80"/>
      <c r="G70" s="120"/>
      <c r="H70" s="41" t="s">
        <v>284</v>
      </c>
      <c r="I70" s="42"/>
      <c r="J70" s="37"/>
    </row>
    <row r="71" spans="1:11" ht="22.95" customHeight="1" x14ac:dyDescent="0.3">
      <c r="A71" s="110">
        <v>0.58333333333333337</v>
      </c>
      <c r="B71" s="110">
        <v>0.75</v>
      </c>
      <c r="C71" s="110" t="s">
        <v>96</v>
      </c>
      <c r="D71" s="6" t="s">
        <v>273</v>
      </c>
      <c r="E71" s="5">
        <v>60175894</v>
      </c>
      <c r="F71" s="106">
        <v>4</v>
      </c>
      <c r="G71" s="116">
        <v>1</v>
      </c>
      <c r="H71" s="43">
        <v>0.58333333333333337</v>
      </c>
      <c r="I71" s="40"/>
    </row>
    <row r="72" spans="1:11" ht="22.95" customHeight="1" x14ac:dyDescent="0.3">
      <c r="A72" s="112"/>
      <c r="B72" s="112"/>
      <c r="C72" s="112"/>
      <c r="D72" s="5" t="s">
        <v>237</v>
      </c>
      <c r="E72" s="5">
        <v>22750500</v>
      </c>
      <c r="F72" s="115"/>
      <c r="G72" s="117"/>
      <c r="H72" s="43" t="s">
        <v>285</v>
      </c>
      <c r="I72" s="40"/>
    </row>
    <row r="73" spans="1:11" ht="22.95" customHeight="1" thickBot="1" x14ac:dyDescent="0.35">
      <c r="A73" s="112"/>
      <c r="B73" s="112"/>
      <c r="C73" s="112"/>
      <c r="D73" s="6" t="s">
        <v>295</v>
      </c>
      <c r="E73" s="5"/>
      <c r="F73" s="115"/>
      <c r="G73" s="117"/>
      <c r="H73" s="43">
        <v>0.75</v>
      </c>
      <c r="I73" s="40"/>
    </row>
    <row r="74" spans="1:11" ht="22.95" customHeight="1" thickBot="1" x14ac:dyDescent="0.35">
      <c r="A74" s="113"/>
      <c r="B74" s="113"/>
      <c r="C74" s="113"/>
      <c r="D74" s="5"/>
      <c r="E74" s="5"/>
      <c r="F74" s="107"/>
      <c r="G74" s="118"/>
      <c r="H74" s="44" t="s">
        <v>283</v>
      </c>
      <c r="I74" s="45"/>
      <c r="J74" s="45"/>
      <c r="K74" s="46"/>
    </row>
    <row r="75" spans="1:11" ht="22.95" customHeight="1" x14ac:dyDescent="0.3">
      <c r="A75" s="72" t="s">
        <v>15</v>
      </c>
      <c r="B75" s="73"/>
      <c r="C75" s="73"/>
      <c r="D75" s="73"/>
      <c r="E75" s="74"/>
      <c r="F75" s="51"/>
      <c r="G75" s="51"/>
    </row>
    <row r="76" spans="1:11" ht="22.95" customHeight="1" x14ac:dyDescent="0.3">
      <c r="A76" s="123">
        <v>0.33333333333333331</v>
      </c>
      <c r="B76" s="123">
        <v>0.45833333333333331</v>
      </c>
      <c r="C76" s="123" t="s">
        <v>132</v>
      </c>
      <c r="D76" s="26" t="s">
        <v>274</v>
      </c>
      <c r="E76" s="27">
        <v>30654646</v>
      </c>
      <c r="F76" s="124">
        <v>5</v>
      </c>
      <c r="G76" s="125">
        <v>4</v>
      </c>
    </row>
    <row r="77" spans="1:11" ht="22.95" customHeight="1" x14ac:dyDescent="0.3">
      <c r="A77" s="123"/>
      <c r="B77" s="123"/>
      <c r="C77" s="123"/>
      <c r="D77" s="26" t="s">
        <v>275</v>
      </c>
      <c r="E77" s="27"/>
      <c r="F77" s="124"/>
      <c r="G77" s="125"/>
    </row>
    <row r="78" spans="1:11" ht="22.95" customHeight="1" x14ac:dyDescent="0.3">
      <c r="A78" s="123"/>
      <c r="B78" s="123"/>
      <c r="C78" s="123"/>
      <c r="D78" s="26" t="s">
        <v>276</v>
      </c>
      <c r="E78" s="27"/>
      <c r="F78" s="124"/>
      <c r="G78" s="125"/>
    </row>
    <row r="79" spans="1:11" ht="22.95" customHeight="1" x14ac:dyDescent="0.3">
      <c r="A79" s="123"/>
      <c r="B79" s="123"/>
      <c r="C79" s="123"/>
      <c r="D79" s="27" t="s">
        <v>277</v>
      </c>
      <c r="E79" s="27"/>
      <c r="F79" s="124"/>
      <c r="G79" s="125"/>
    </row>
    <row r="80" spans="1:11" ht="22.95" customHeight="1" x14ac:dyDescent="0.3">
      <c r="A80" s="123"/>
      <c r="B80" s="123"/>
      <c r="C80" s="123"/>
      <c r="D80" s="27" t="s">
        <v>290</v>
      </c>
      <c r="E80" s="27">
        <v>41111885</v>
      </c>
      <c r="F80" s="124"/>
      <c r="G80" s="125"/>
    </row>
    <row r="81" spans="1:7" ht="22.95" customHeight="1" x14ac:dyDescent="0.3">
      <c r="A81" s="93"/>
      <c r="B81" s="94"/>
      <c r="C81" s="94"/>
      <c r="D81" s="94"/>
      <c r="E81" s="95"/>
      <c r="F81" s="18"/>
      <c r="G81" s="19"/>
    </row>
    <row r="82" spans="1:7" ht="22.95" customHeight="1" x14ac:dyDescent="0.3"/>
    <row r="83" spans="1:7" ht="22.95" customHeight="1" x14ac:dyDescent="0.3"/>
    <row r="84" spans="1:7" ht="22.95" customHeight="1" x14ac:dyDescent="0.3"/>
  </sheetData>
  <mergeCells count="116">
    <mergeCell ref="G59:G60"/>
    <mergeCell ref="A61:A64"/>
    <mergeCell ref="B61:B64"/>
    <mergeCell ref="C61:C64"/>
    <mergeCell ref="F61:F64"/>
    <mergeCell ref="G61:G64"/>
    <mergeCell ref="A52:A53"/>
    <mergeCell ref="B52:B53"/>
    <mergeCell ref="C52:C53"/>
    <mergeCell ref="F52:F53"/>
    <mergeCell ref="G52:G53"/>
    <mergeCell ref="A55:A58"/>
    <mergeCell ref="B55:B58"/>
    <mergeCell ref="C55:C58"/>
    <mergeCell ref="F55:F58"/>
    <mergeCell ref="G55:G58"/>
    <mergeCell ref="A40:A43"/>
    <mergeCell ref="B40:B43"/>
    <mergeCell ref="C40:C43"/>
    <mergeCell ref="F40:F43"/>
    <mergeCell ref="G40:G43"/>
    <mergeCell ref="A48:A51"/>
    <mergeCell ref="B48:B51"/>
    <mergeCell ref="C48:C51"/>
    <mergeCell ref="F48:F51"/>
    <mergeCell ref="G48:G51"/>
    <mergeCell ref="A44:G45"/>
    <mergeCell ref="A46:C46"/>
    <mergeCell ref="A47:E47"/>
    <mergeCell ref="F47:G47"/>
    <mergeCell ref="G38:G39"/>
    <mergeCell ref="A34:A37"/>
    <mergeCell ref="B34:B37"/>
    <mergeCell ref="C34:C37"/>
    <mergeCell ref="F34:F37"/>
    <mergeCell ref="G34:G37"/>
    <mergeCell ref="A27:A30"/>
    <mergeCell ref="B27:B30"/>
    <mergeCell ref="C27:C30"/>
    <mergeCell ref="F27:F30"/>
    <mergeCell ref="G27:G30"/>
    <mergeCell ref="A16:A17"/>
    <mergeCell ref="B16:B17"/>
    <mergeCell ref="C16:C17"/>
    <mergeCell ref="F16:F17"/>
    <mergeCell ref="G16:G17"/>
    <mergeCell ref="F10:F13"/>
    <mergeCell ref="G10:G13"/>
    <mergeCell ref="A18:A22"/>
    <mergeCell ref="C18:C22"/>
    <mergeCell ref="F18:F22"/>
    <mergeCell ref="G18:G22"/>
    <mergeCell ref="B18:B22"/>
    <mergeCell ref="A23:A26"/>
    <mergeCell ref="B23:B26"/>
    <mergeCell ref="C23:C26"/>
    <mergeCell ref="F23:F26"/>
    <mergeCell ref="G23:G26"/>
    <mergeCell ref="A10:A13"/>
    <mergeCell ref="B10:B13"/>
    <mergeCell ref="C10:C13"/>
    <mergeCell ref="A76:A80"/>
    <mergeCell ref="B76:B80"/>
    <mergeCell ref="C76:C80"/>
    <mergeCell ref="F76:F80"/>
    <mergeCell ref="G76:G80"/>
    <mergeCell ref="A38:A39"/>
    <mergeCell ref="B38:B39"/>
    <mergeCell ref="C38:C39"/>
    <mergeCell ref="F38:F39"/>
    <mergeCell ref="A31:A32"/>
    <mergeCell ref="B31:B32"/>
    <mergeCell ref="C31:C32"/>
    <mergeCell ref="F31:F32"/>
    <mergeCell ref="G31:G32"/>
    <mergeCell ref="A33:E33"/>
    <mergeCell ref="F33:G33"/>
    <mergeCell ref="A81:E81"/>
    <mergeCell ref="A75:E75"/>
    <mergeCell ref="F75:G75"/>
    <mergeCell ref="A71:A74"/>
    <mergeCell ref="B71:B74"/>
    <mergeCell ref="C71:C74"/>
    <mergeCell ref="A54:E54"/>
    <mergeCell ref="F54:G54"/>
    <mergeCell ref="A59:A60"/>
    <mergeCell ref="B59:B60"/>
    <mergeCell ref="C59:C60"/>
    <mergeCell ref="A65:A68"/>
    <mergeCell ref="F71:F74"/>
    <mergeCell ref="G71:G74"/>
    <mergeCell ref="B65:B68"/>
    <mergeCell ref="C65:C68"/>
    <mergeCell ref="F65:F68"/>
    <mergeCell ref="G65:G68"/>
    <mergeCell ref="A69:A70"/>
    <mergeCell ref="B69:B70"/>
    <mergeCell ref="C69:C70"/>
    <mergeCell ref="F69:F70"/>
    <mergeCell ref="G69:G70"/>
    <mergeCell ref="F59:F60"/>
    <mergeCell ref="A9:E9"/>
    <mergeCell ref="F9:G9"/>
    <mergeCell ref="A14:A15"/>
    <mergeCell ref="B14:B15"/>
    <mergeCell ref="C14:C15"/>
    <mergeCell ref="F14:F15"/>
    <mergeCell ref="G14:G15"/>
    <mergeCell ref="A1:G2"/>
    <mergeCell ref="A3:C3"/>
    <mergeCell ref="A4:C8"/>
    <mergeCell ref="D4:E4"/>
    <mergeCell ref="D5:E5"/>
    <mergeCell ref="D6:E6"/>
    <mergeCell ref="D7:E7"/>
    <mergeCell ref="D8:E8"/>
  </mergeCells>
  <pageMargins left="0.7" right="0.7" top="0.75" bottom="0.75" header="0.3" footer="0.3"/>
  <pageSetup paperSize="9" scale="54" fitToHeight="0" orientation="portrait" r:id="rId1"/>
</worksheet>
</file>

<file path=docMetadata/LabelInfo.xml><?xml version="1.0" encoding="utf-8"?>
<clbl:labelList xmlns:clbl="http://schemas.microsoft.com/office/2020/mipLabelMetadata">
  <clbl:label id="{1b29427a-4ed3-4f0e-a3ff-ced1342f64ac}" enabled="0" method="" siteId="{1b29427a-4ed3-4f0e-a3ff-ced1342f64a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BLOKHUS</vt:lpstr>
      <vt:lpstr>GRØNHØJ</vt:lpstr>
      <vt:lpstr>HAL JETSMARK</vt:lpstr>
      <vt:lpstr>SKOLE JETSMARK</vt:lpstr>
      <vt:lpstr>STADION JETSMARK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Bøje Lundtoft</dc:creator>
  <cp:lastModifiedBy>Michael Mylting</cp:lastModifiedBy>
  <cp:lastPrinted>2025-05-28T06:50:19Z</cp:lastPrinted>
  <dcterms:created xsi:type="dcterms:W3CDTF">2025-04-19T09:30:56Z</dcterms:created>
  <dcterms:modified xsi:type="dcterms:W3CDTF">2025-05-28T06:52:43Z</dcterms:modified>
</cp:coreProperties>
</file>